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835" activeTab="0"/>
  </bookViews>
  <sheets>
    <sheet name="40.roč." sheetId="1" r:id="rId1"/>
  </sheets>
  <definedNames>
    <definedName name="Data_tr" localSheetId="0">'40.roč.'!$B$7:$G$66</definedName>
    <definedName name="Data_tr">#REF!</definedName>
    <definedName name="_xlnm.Print_Titles" localSheetId="0">'40.roč.'!$6:$6</definedName>
  </definedNames>
  <calcPr fullCalcOnLoad="1"/>
</workbook>
</file>

<file path=xl/sharedStrings.xml><?xml version="1.0" encoding="utf-8"?>
<sst xmlns="http://schemas.openxmlformats.org/spreadsheetml/2006/main" count="507" uniqueCount="182">
  <si>
    <t>Dne:</t>
  </si>
  <si>
    <t>Červený Kostelec - Horní</t>
  </si>
  <si>
    <t>Výsledková listina</t>
  </si>
  <si>
    <t>XL.ročník</t>
  </si>
  <si>
    <t>Novoročního běhu</t>
  </si>
  <si>
    <t>11 500 m</t>
  </si>
  <si>
    <t>Poř.</t>
  </si>
  <si>
    <t xml:space="preserve"> Příjmení a jméno</t>
  </si>
  <si>
    <t>R. nar.</t>
  </si>
  <si>
    <t>P.</t>
  </si>
  <si>
    <t>Kat.</t>
  </si>
  <si>
    <t>Startuje za :</t>
  </si>
  <si>
    <t>Čas</t>
  </si>
  <si>
    <t>A</t>
  </si>
  <si>
    <t>V40</t>
  </si>
  <si>
    <t>Ž</t>
  </si>
  <si>
    <t>1.</t>
  </si>
  <si>
    <t>Brýdl Pavel</t>
  </si>
  <si>
    <t>M</t>
  </si>
  <si>
    <t>ADIDAS BOOST TEAM</t>
  </si>
  <si>
    <t/>
  </si>
  <si>
    <t>2.</t>
  </si>
  <si>
    <t>Holly Piotr</t>
  </si>
  <si>
    <t>Polsko</t>
  </si>
  <si>
    <t>3.</t>
  </si>
  <si>
    <t>Vagenknecht František</t>
  </si>
  <si>
    <t>ASTER TEAM Jičín</t>
  </si>
  <si>
    <t>4.</t>
  </si>
  <si>
    <t>Vlček Milan</t>
  </si>
  <si>
    <t>SK Nové Město n.M.</t>
  </si>
  <si>
    <t>5.</t>
  </si>
  <si>
    <t>Pecina Jakub</t>
  </si>
  <si>
    <t>EASY GO RUN</t>
  </si>
  <si>
    <t>6.</t>
  </si>
  <si>
    <t>Duch Miroslav</t>
  </si>
  <si>
    <t>AKLVK</t>
  </si>
  <si>
    <t>7.</t>
  </si>
  <si>
    <t>Holub Miroslav</t>
  </si>
  <si>
    <t>8.</t>
  </si>
  <si>
    <t>Metelková Táňa</t>
  </si>
  <si>
    <t>ž</t>
  </si>
  <si>
    <t>TJ Sokol Hradec Králové</t>
  </si>
  <si>
    <t>9.</t>
  </si>
  <si>
    <t>Burdych Tomáš</t>
  </si>
  <si>
    <t>10.</t>
  </si>
  <si>
    <t>Jirka Jan</t>
  </si>
  <si>
    <t>AC Náchod</t>
  </si>
  <si>
    <t>11.</t>
  </si>
  <si>
    <t>Doucha Jiří</t>
  </si>
  <si>
    <t>SK Hvězda Pardubice</t>
  </si>
  <si>
    <t>12.</t>
  </si>
  <si>
    <t>Berka Luděk</t>
  </si>
  <si>
    <t>Atletika Rtyně v Podkrk.</t>
  </si>
  <si>
    <t>13.</t>
  </si>
  <si>
    <t>Osoba Martin</t>
  </si>
  <si>
    <t>LOKOMOTIVA Meziměstí</t>
  </si>
  <si>
    <t>14.</t>
  </si>
  <si>
    <t>Kábrt Michal</t>
  </si>
  <si>
    <t>15.</t>
  </si>
  <si>
    <t>Polej Jiří</t>
  </si>
  <si>
    <t>Hronov</t>
  </si>
  <si>
    <t>16.</t>
  </si>
  <si>
    <t>Habr Martin</t>
  </si>
  <si>
    <t>TJ Sokol Olešnice</t>
  </si>
  <si>
    <t>17.</t>
  </si>
  <si>
    <t>Bolehovský Pavel</t>
  </si>
  <si>
    <t>KER TEAM</t>
  </si>
  <si>
    <t>18.</t>
  </si>
  <si>
    <t>Marková Veronika</t>
  </si>
  <si>
    <t>AC Pardubice</t>
  </si>
  <si>
    <t>19.</t>
  </si>
  <si>
    <t>Kubeček Ladislav ml.</t>
  </si>
  <si>
    <t>TJ Maratonstav Úpice</t>
  </si>
  <si>
    <t>20.</t>
  </si>
  <si>
    <t>Kubeček Ladislav</t>
  </si>
  <si>
    <t>21.</t>
  </si>
  <si>
    <t>Čipera Radek</t>
  </si>
  <si>
    <t>Radvanice</t>
  </si>
  <si>
    <t>22.</t>
  </si>
  <si>
    <t>Pechek František</t>
  </si>
  <si>
    <t>23.</t>
  </si>
  <si>
    <t>Šolc Vítězslav</t>
  </si>
  <si>
    <t>BKL Machov</t>
  </si>
  <si>
    <t>24.</t>
  </si>
  <si>
    <t>Belobrad Ivan</t>
  </si>
  <si>
    <t>PASIVITY Žamberk</t>
  </si>
  <si>
    <t>25.</t>
  </si>
  <si>
    <t>Laštůvka Martin</t>
  </si>
  <si>
    <t>CYKLO TONY</t>
  </si>
  <si>
    <t>26.</t>
  </si>
  <si>
    <t>Krátká Anna</t>
  </si>
  <si>
    <t>27.</t>
  </si>
  <si>
    <t>Souček Vladimír</t>
  </si>
  <si>
    <t>TJ Sokol Lhota Č.K.</t>
  </si>
  <si>
    <t>28.</t>
  </si>
  <si>
    <t>Karajanis Petr</t>
  </si>
  <si>
    <t>na poslední chvíli</t>
  </si>
  <si>
    <t>29.</t>
  </si>
  <si>
    <t>Volák Pavel</t>
  </si>
  <si>
    <t>OB ULITA Broumov</t>
  </si>
  <si>
    <t>30.</t>
  </si>
  <si>
    <t>Pešta Martin</t>
  </si>
  <si>
    <t>CKFV Nová Paka</t>
  </si>
  <si>
    <t>31.</t>
  </si>
  <si>
    <t>Duffová Ivana</t>
  </si>
  <si>
    <t>32.</t>
  </si>
  <si>
    <t>Vašíček Martin</t>
  </si>
  <si>
    <t>33.</t>
  </si>
  <si>
    <t>Šerka Lukáš</t>
  </si>
  <si>
    <t>Horní Kostelec</t>
  </si>
  <si>
    <t>34.</t>
  </si>
  <si>
    <t>Šmída Oldřich</t>
  </si>
  <si>
    <t>35.</t>
  </si>
  <si>
    <t>Pišl Michal</t>
  </si>
  <si>
    <t>36.</t>
  </si>
  <si>
    <t>Vránová Alena</t>
  </si>
  <si>
    <t>37.</t>
  </si>
  <si>
    <t>Kejzlar Jan</t>
  </si>
  <si>
    <t>CARE.CZ</t>
  </si>
  <si>
    <t>38.</t>
  </si>
  <si>
    <t>Kulda Jan</t>
  </si>
  <si>
    <t>39.</t>
  </si>
  <si>
    <t>Cír Filip</t>
  </si>
  <si>
    <t>Česká Skalice</t>
  </si>
  <si>
    <t>40.</t>
  </si>
  <si>
    <t>Štrof Petr</t>
  </si>
  <si>
    <t>Červený Kostelec</t>
  </si>
  <si>
    <t>41.</t>
  </si>
  <si>
    <t>Šimonová Šárka</t>
  </si>
  <si>
    <t>42.</t>
  </si>
  <si>
    <t>Mach Václav</t>
  </si>
  <si>
    <t>43.</t>
  </si>
  <si>
    <t>Bezděková Hana</t>
  </si>
  <si>
    <t>Rtyně v Podkrk.</t>
  </si>
  <si>
    <t>44.</t>
  </si>
  <si>
    <t>Stodolová Lýdie</t>
  </si>
  <si>
    <t>VK Červený Kostelec</t>
  </si>
  <si>
    <t>45.</t>
  </si>
  <si>
    <t>Groh Stanislav</t>
  </si>
  <si>
    <t>AC Vrchlabí</t>
  </si>
  <si>
    <t>46.</t>
  </si>
  <si>
    <t>Kábrt Tomáš</t>
  </si>
  <si>
    <t>neuvedeno</t>
  </si>
  <si>
    <t>47.</t>
  </si>
  <si>
    <t>Hruška Ladislav</t>
  </si>
  <si>
    <t>HBN</t>
  </si>
  <si>
    <t>48.</t>
  </si>
  <si>
    <t>Míl Tomáš</t>
  </si>
  <si>
    <t>za sebe</t>
  </si>
  <si>
    <t>49.</t>
  </si>
  <si>
    <t>Vacková Hana</t>
  </si>
  <si>
    <t>Sokol Starkoč</t>
  </si>
  <si>
    <t>50.</t>
  </si>
  <si>
    <t>Allin Tomáš</t>
  </si>
  <si>
    <t>51.</t>
  </si>
  <si>
    <t>Dvořák Jan</t>
  </si>
  <si>
    <t>52.</t>
  </si>
  <si>
    <t>Frýba Hugo</t>
  </si>
  <si>
    <t>TJ Horní Kostelec</t>
  </si>
  <si>
    <t>53.</t>
  </si>
  <si>
    <t>Lelek Vít</t>
  </si>
  <si>
    <t>ČOLEK TEAM Č.K.</t>
  </si>
  <si>
    <t>54.</t>
  </si>
  <si>
    <t>Krátký Josef</t>
  </si>
  <si>
    <t>55.</t>
  </si>
  <si>
    <t>Brandová Lucie</t>
  </si>
  <si>
    <t>56.</t>
  </si>
  <si>
    <t>Šklíba Karel</t>
  </si>
  <si>
    <t>57.</t>
  </si>
  <si>
    <t>Vraštilová Miloslava</t>
  </si>
  <si>
    <t>58.</t>
  </si>
  <si>
    <t>Poláček Jan</t>
  </si>
  <si>
    <t>Náchod</t>
  </si>
  <si>
    <t>59.</t>
  </si>
  <si>
    <t>Kejzlar Tomáš</t>
  </si>
  <si>
    <t>60.</t>
  </si>
  <si>
    <t>Žďárský Martin</t>
  </si>
  <si>
    <t xml:space="preserve">              </t>
  </si>
  <si>
    <t xml:space="preserve">        Havel Jaroslav</t>
  </si>
  <si>
    <r>
      <t>Počasí :</t>
    </r>
    <r>
      <rPr>
        <sz val="10"/>
        <rFont val="Arial CE"/>
        <family val="0"/>
      </rPr>
      <t xml:space="preserve"> teplota 0°C, povrch trati mokrý, slabé sněžení, větrno, zataženo.</t>
    </r>
  </si>
  <si>
    <r>
      <t xml:space="preserve">Hlavní rozhodčí : </t>
    </r>
    <r>
      <rPr>
        <sz val="10"/>
        <rFont val="Arial CE"/>
        <family val="0"/>
      </rPr>
      <t>Rosa Zdeněk</t>
    </r>
  </si>
  <si>
    <r>
      <t>Ředitel závodu :</t>
    </r>
    <r>
      <rPr>
        <sz val="10"/>
        <rFont val="Arial CE"/>
        <family val="0"/>
      </rPr>
      <t xml:space="preserve"> Frýba Hugo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</si>
</sst>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h:mm:ss.0"/>
    <numFmt numFmtId="166" formatCode="d/mmmm\ 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2"/>
    </font>
    <font>
      <b/>
      <i/>
      <sz val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7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4" fillId="0" borderId="0">
      <alignment/>
      <protection/>
    </xf>
    <xf numFmtId="0" fontId="4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47" applyFont="1" applyAlignment="1">
      <alignment horizontal="left"/>
      <protection/>
    </xf>
    <xf numFmtId="0" fontId="4" fillId="0" borderId="0" xfId="47">
      <alignment/>
      <protection/>
    </xf>
    <xf numFmtId="166" fontId="22" fillId="0" borderId="0" xfId="47" applyNumberFormat="1" applyFont="1" applyAlignment="1">
      <alignment horizontal="left"/>
      <protection/>
    </xf>
    <xf numFmtId="0" fontId="21" fillId="0" borderId="0" xfId="47" applyFont="1" applyAlignment="1" applyProtection="1">
      <alignment horizontal="center"/>
      <protection locked="0"/>
    </xf>
    <xf numFmtId="0" fontId="21" fillId="0" borderId="0" xfId="47" applyFont="1">
      <alignment/>
      <protection/>
    </xf>
    <xf numFmtId="0" fontId="22" fillId="0" borderId="0" xfId="47" applyFont="1" applyAlignment="1">
      <alignment horizontal="center"/>
      <protection/>
    </xf>
    <xf numFmtId="0" fontId="4" fillId="0" borderId="0" xfId="47" applyAlignment="1">
      <alignment horizontal="center"/>
      <protection/>
    </xf>
    <xf numFmtId="0" fontId="22" fillId="0" borderId="0" xfId="47" applyFont="1" applyAlignment="1" applyProtection="1">
      <alignment horizontal="centerContinuous"/>
      <protection locked="0"/>
    </xf>
    <xf numFmtId="0" fontId="4" fillId="0" borderId="0" xfId="47" applyAlignment="1" applyProtection="1">
      <alignment horizontal="centerContinuous"/>
      <protection locked="0"/>
    </xf>
    <xf numFmtId="0" fontId="23" fillId="0" borderId="0" xfId="47" applyFont="1" applyAlignment="1" applyProtection="1">
      <alignment horizontal="centerContinuous"/>
      <protection locked="0"/>
    </xf>
    <xf numFmtId="2" fontId="22" fillId="0" borderId="0" xfId="47" applyNumberFormat="1" applyFont="1" applyAlignment="1">
      <alignment horizontal="center"/>
      <protection/>
    </xf>
    <xf numFmtId="0" fontId="24" fillId="0" borderId="0" xfId="47" applyFont="1" applyAlignment="1">
      <alignment horizontal="center"/>
      <protection/>
    </xf>
    <xf numFmtId="0" fontId="25" fillId="0" borderId="0" xfId="47" applyFont="1" applyProtection="1">
      <alignment/>
      <protection locked="0"/>
    </xf>
    <xf numFmtId="0" fontId="25" fillId="0" borderId="0" xfId="47" applyFont="1" applyAlignment="1" applyProtection="1">
      <alignment horizontal="center"/>
      <protection locked="0"/>
    </xf>
    <xf numFmtId="0" fontId="25" fillId="0" borderId="0" xfId="47" applyFont="1">
      <alignment/>
      <protection/>
    </xf>
    <xf numFmtId="0" fontId="22" fillId="18" borderId="10" xfId="47" applyFont="1" applyFill="1" applyBorder="1" applyAlignment="1" applyProtection="1">
      <alignment horizontal="center"/>
      <protection/>
    </xf>
    <xf numFmtId="0" fontId="22" fillId="18" borderId="10" xfId="47" applyFont="1" applyFill="1" applyBorder="1" applyAlignment="1" applyProtection="1">
      <alignment/>
      <protection/>
    </xf>
    <xf numFmtId="0" fontId="22" fillId="18" borderId="11" xfId="47" applyFont="1" applyFill="1" applyBorder="1" applyAlignment="1" applyProtection="1">
      <alignment horizontal="center"/>
      <protection/>
    </xf>
    <xf numFmtId="0" fontId="26" fillId="19" borderId="12" xfId="47" applyFont="1" applyFill="1" applyBorder="1" applyAlignment="1" applyProtection="1">
      <alignment horizontal="center"/>
      <protection/>
    </xf>
    <xf numFmtId="0" fontId="25" fillId="0" borderId="0" xfId="47" applyFont="1" applyProtection="1">
      <alignment/>
      <protection/>
    </xf>
    <xf numFmtId="0" fontId="22" fillId="0" borderId="13" xfId="47" applyFont="1" applyBorder="1" applyAlignment="1">
      <alignment horizontal="center"/>
      <protection/>
    </xf>
    <xf numFmtId="0" fontId="4" fillId="0" borderId="14" xfId="47" applyFont="1" applyBorder="1" applyProtection="1">
      <alignment/>
      <protection/>
    </xf>
    <xf numFmtId="0" fontId="4" fillId="0" borderId="14" xfId="47" applyFont="1" applyBorder="1" applyAlignment="1" applyProtection="1">
      <alignment horizontal="center"/>
      <protection/>
    </xf>
    <xf numFmtId="0" fontId="21" fillId="0" borderId="14" xfId="47" applyNumberFormat="1" applyFont="1" applyBorder="1" applyAlignment="1" applyProtection="1">
      <alignment horizontal="center"/>
      <protection/>
    </xf>
    <xf numFmtId="46" fontId="4" fillId="20" borderId="15" xfId="47" applyNumberFormat="1" applyFont="1" applyFill="1" applyBorder="1" applyProtection="1">
      <alignment/>
      <protection locked="0"/>
    </xf>
    <xf numFmtId="0" fontId="22" fillId="0" borderId="15" xfId="47" applyFont="1" applyBorder="1" applyAlignment="1">
      <alignment horizontal="center"/>
      <protection/>
    </xf>
    <xf numFmtId="0" fontId="26" fillId="0" borderId="0" xfId="47" applyFont="1" applyBorder="1" applyAlignment="1">
      <alignment horizontal="center"/>
      <protection/>
    </xf>
    <xf numFmtId="0" fontId="26" fillId="0" borderId="0" xfId="47" applyFont="1" applyAlignment="1">
      <alignment horizontal="center"/>
      <protection/>
    </xf>
    <xf numFmtId="0" fontId="4" fillId="0" borderId="14" xfId="47" applyFont="1" applyBorder="1" applyAlignment="1" applyProtection="1">
      <alignment horizontal="center"/>
      <protection locked="0"/>
    </xf>
    <xf numFmtId="0" fontId="25" fillId="0" borderId="0" xfId="47" applyFont="1" applyAlignment="1">
      <alignment/>
      <protection/>
    </xf>
    <xf numFmtId="0" fontId="4" fillId="0" borderId="0" xfId="47" applyFont="1" applyAlignment="1" applyProtection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4" fillId="0" borderId="16" xfId="47" applyFont="1" applyBorder="1" applyProtection="1">
      <alignment/>
      <protection locked="0"/>
    </xf>
    <xf numFmtId="0" fontId="4" fillId="0" borderId="16" xfId="47" applyFont="1" applyBorder="1" applyAlignment="1" applyProtection="1">
      <alignment horizontal="center"/>
      <protection locked="0"/>
    </xf>
    <xf numFmtId="0" fontId="4" fillId="0" borderId="16" xfId="47" applyFont="1" applyBorder="1">
      <alignment/>
      <protection/>
    </xf>
    <xf numFmtId="0" fontId="24" fillId="0" borderId="0" xfId="47" applyFont="1" applyBorder="1" applyAlignment="1">
      <alignment horizontal="center"/>
      <protection/>
    </xf>
    <xf numFmtId="0" fontId="22" fillId="0" borderId="0" xfId="47" applyFont="1" applyAlignment="1">
      <alignment horizontal="left"/>
      <protection/>
    </xf>
    <xf numFmtId="0" fontId="4" fillId="0" borderId="0" xfId="47" applyFont="1">
      <alignment/>
      <protection/>
    </xf>
    <xf numFmtId="0" fontId="4" fillId="0" borderId="0" xfId="47" applyFont="1" applyProtection="1">
      <alignment/>
      <protection locked="0"/>
    </xf>
    <xf numFmtId="0" fontId="4" fillId="0" borderId="0" xfId="47" applyFont="1" applyAlignment="1" applyProtection="1">
      <alignment horizontal="center"/>
      <protection locked="0"/>
    </xf>
    <xf numFmtId="0" fontId="4" fillId="0" borderId="0" xfId="47" applyFont="1" applyAlignment="1">
      <alignment horizontal="center"/>
      <protection/>
    </xf>
    <xf numFmtId="0" fontId="22" fillId="0" borderId="0" xfId="47" applyFont="1" applyProtection="1">
      <alignment/>
      <protection locked="0"/>
    </xf>
    <xf numFmtId="0" fontId="4" fillId="0" borderId="0" xfId="47" applyProtection="1">
      <alignment/>
      <protection locked="0"/>
    </xf>
    <xf numFmtId="0" fontId="4" fillId="0" borderId="0" xfId="47" applyAlignment="1" applyProtection="1">
      <alignment horizont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k_vysledky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workbookViewId="0" topLeftCell="A1">
      <selection activeCell="V7" sqref="V7"/>
    </sheetView>
  </sheetViews>
  <sheetFormatPr defaultColWidth="9.140625" defaultRowHeight="12.75"/>
  <cols>
    <col min="1" max="1" width="5.7109375" style="6" customWidth="1"/>
    <col min="2" max="2" width="23.57421875" style="43" customWidth="1"/>
    <col min="3" max="3" width="7.140625" style="44" customWidth="1"/>
    <col min="4" max="4" width="3.421875" style="44" customWidth="1"/>
    <col min="5" max="5" width="4.7109375" style="44" customWidth="1"/>
    <col min="6" max="6" width="22.28125" style="43" customWidth="1"/>
    <col min="7" max="7" width="10.7109375" style="2" customWidth="1"/>
    <col min="8" max="10" width="5.7109375" style="6" customWidth="1"/>
    <col min="11" max="13" width="4.140625" style="6" hidden="1" customWidth="1"/>
    <col min="14" max="16" width="4.140625" style="2" hidden="1" customWidth="1"/>
    <col min="17" max="17" width="10.28125" style="2" customWidth="1"/>
    <col min="18" max="16384" width="9.140625" style="2" customWidth="1"/>
  </cols>
  <sheetData>
    <row r="1" spans="1:13" s="5" customFormat="1" ht="12.75">
      <c r="A1" s="1" t="s">
        <v>0</v>
      </c>
      <c r="B1" s="3">
        <v>42371</v>
      </c>
      <c r="C1" s="4"/>
      <c r="D1" s="4"/>
      <c r="E1" s="4"/>
      <c r="F1" s="2"/>
      <c r="G1" s="5" t="s">
        <v>1</v>
      </c>
      <c r="H1" s="6"/>
      <c r="I1" s="6"/>
      <c r="J1" s="6"/>
      <c r="K1" s="6"/>
      <c r="L1" s="6"/>
      <c r="M1" s="6"/>
    </row>
    <row r="2" spans="2:6" ht="12.75">
      <c r="B2" s="2"/>
      <c r="C2" s="2"/>
      <c r="D2" s="8" t="s">
        <v>2</v>
      </c>
      <c r="E2" s="7"/>
      <c r="F2" s="9"/>
    </row>
    <row r="3" spans="1:12" ht="18.75">
      <c r="A3" s="1" t="s">
        <v>3</v>
      </c>
      <c r="B3" s="2"/>
      <c r="C3" s="2"/>
      <c r="D3" s="10" t="s">
        <v>4</v>
      </c>
      <c r="E3" s="7"/>
      <c r="F3" s="9"/>
      <c r="I3" s="5" t="s">
        <v>5</v>
      </c>
      <c r="L3" s="11"/>
    </row>
    <row r="4" spans="1:13" s="15" customFormat="1" ht="15">
      <c r="A4" s="12"/>
      <c r="B4" s="13"/>
      <c r="C4" s="14"/>
      <c r="D4" s="14"/>
      <c r="E4" s="14"/>
      <c r="F4" s="13"/>
      <c r="H4" s="12"/>
      <c r="I4" s="12"/>
      <c r="J4" s="12"/>
      <c r="K4" s="12"/>
      <c r="L4" s="12"/>
      <c r="M4" s="12"/>
    </row>
    <row r="5" spans="1:13" s="15" customFormat="1" ht="15.75" thickBot="1">
      <c r="A5" s="12"/>
      <c r="B5" s="13"/>
      <c r="C5" s="14"/>
      <c r="D5" s="14"/>
      <c r="E5" s="14"/>
      <c r="F5" s="13"/>
      <c r="H5" s="12"/>
      <c r="I5" s="12"/>
      <c r="J5" s="12"/>
      <c r="K5" s="12"/>
      <c r="L5" s="12"/>
      <c r="M5" s="12"/>
    </row>
    <row r="6" spans="1:16" s="20" customFormat="1" ht="14.25" customHeight="1" thickBot="1" thickTop="1">
      <c r="A6" s="16" t="s">
        <v>6</v>
      </c>
      <c r="B6" s="17" t="s">
        <v>7</v>
      </c>
      <c r="C6" s="16" t="s">
        <v>8</v>
      </c>
      <c r="D6" s="16" t="s">
        <v>9</v>
      </c>
      <c r="E6" s="16" t="s">
        <v>10</v>
      </c>
      <c r="F6" s="17" t="s">
        <v>11</v>
      </c>
      <c r="G6" s="17" t="s">
        <v>12</v>
      </c>
      <c r="H6" s="18" t="s">
        <v>13</v>
      </c>
      <c r="I6" s="18" t="s">
        <v>14</v>
      </c>
      <c r="J6" s="18" t="s">
        <v>15</v>
      </c>
      <c r="K6" s="19" t="s">
        <v>13</v>
      </c>
      <c r="L6" s="19" t="s">
        <v>14</v>
      </c>
      <c r="M6" s="19" t="s">
        <v>15</v>
      </c>
      <c r="N6" s="19" t="s">
        <v>13</v>
      </c>
      <c r="O6" s="19" t="s">
        <v>14</v>
      </c>
      <c r="P6" s="19" t="s">
        <v>15</v>
      </c>
    </row>
    <row r="7" spans="1:16" s="15" customFormat="1" ht="15.75" customHeight="1" thickTop="1">
      <c r="A7" s="21" t="s">
        <v>16</v>
      </c>
      <c r="B7" s="22" t="s">
        <v>17</v>
      </c>
      <c r="C7" s="23">
        <v>1980</v>
      </c>
      <c r="D7" s="23" t="s">
        <v>18</v>
      </c>
      <c r="E7" s="24" t="s">
        <v>13</v>
      </c>
      <c r="F7" s="22" t="s">
        <v>19</v>
      </c>
      <c r="G7" s="25">
        <v>0.028333333333333332</v>
      </c>
      <c r="H7" s="26" t="s">
        <v>16</v>
      </c>
      <c r="I7" s="26" t="s">
        <v>20</v>
      </c>
      <c r="J7" s="26" t="s">
        <v>20</v>
      </c>
      <c r="K7" s="27">
        <f aca="true" t="shared" si="0" ref="K7:K38">IF(E7="A",1,0)</f>
        <v>1</v>
      </c>
      <c r="L7" s="27">
        <f aca="true" t="shared" si="1" ref="L7:L38">IF(E7="V40",1,0)</f>
        <v>0</v>
      </c>
      <c r="M7" s="27">
        <f aca="true" t="shared" si="2" ref="M7:M38">IF(E7="Ž",1,0)</f>
        <v>0</v>
      </c>
      <c r="N7" s="28">
        <f>IF(K7=1,SUM($K$7:K7),"")</f>
        <v>1</v>
      </c>
      <c r="O7" s="28">
        <f>IF(L7=1,SUM($L$7:L7),"")</f>
      </c>
      <c r="P7" s="28">
        <f>IF(M7=1,SUM($M$7:M7),"")</f>
      </c>
    </row>
    <row r="8" spans="1:16" s="15" customFormat="1" ht="15.75" customHeight="1">
      <c r="A8" s="21" t="s">
        <v>21</v>
      </c>
      <c r="B8" s="22" t="s">
        <v>22</v>
      </c>
      <c r="C8" s="23">
        <v>1983</v>
      </c>
      <c r="D8" s="23" t="s">
        <v>18</v>
      </c>
      <c r="E8" s="24" t="s">
        <v>13</v>
      </c>
      <c r="F8" s="22" t="s">
        <v>23</v>
      </c>
      <c r="G8" s="25">
        <v>0.028425925925925924</v>
      </c>
      <c r="H8" s="26" t="s">
        <v>21</v>
      </c>
      <c r="I8" s="26" t="s">
        <v>20</v>
      </c>
      <c r="J8" s="26" t="s">
        <v>20</v>
      </c>
      <c r="K8" s="27">
        <f t="shared" si="0"/>
        <v>1</v>
      </c>
      <c r="L8" s="27">
        <f t="shared" si="1"/>
        <v>0</v>
      </c>
      <c r="M8" s="27">
        <f t="shared" si="2"/>
        <v>0</v>
      </c>
      <c r="N8" s="28">
        <f>IF(K8=1,SUM($K$7:K8),"")</f>
        <v>2</v>
      </c>
      <c r="O8" s="28">
        <f>IF(L8=1,SUM($L$7:L8),"")</f>
      </c>
      <c r="P8" s="28">
        <f>IF(M8=1,SUM($M$7:M8),"")</f>
      </c>
    </row>
    <row r="9" spans="1:16" s="15" customFormat="1" ht="15.75" customHeight="1">
      <c r="A9" s="21" t="s">
        <v>24</v>
      </c>
      <c r="B9" s="22" t="s">
        <v>25</v>
      </c>
      <c r="C9" s="23">
        <v>1977</v>
      </c>
      <c r="D9" s="23" t="s">
        <v>18</v>
      </c>
      <c r="E9" s="24" t="s">
        <v>13</v>
      </c>
      <c r="F9" s="22" t="s">
        <v>26</v>
      </c>
      <c r="G9" s="25">
        <v>0.028483796296296295</v>
      </c>
      <c r="H9" s="26" t="s">
        <v>24</v>
      </c>
      <c r="I9" s="26" t="s">
        <v>20</v>
      </c>
      <c r="J9" s="26" t="s">
        <v>20</v>
      </c>
      <c r="K9" s="27">
        <f t="shared" si="0"/>
        <v>1</v>
      </c>
      <c r="L9" s="27">
        <f t="shared" si="1"/>
        <v>0</v>
      </c>
      <c r="M9" s="27">
        <f t="shared" si="2"/>
        <v>0</v>
      </c>
      <c r="N9" s="28">
        <f>IF(K9=1,SUM($K$7:K9),"")</f>
        <v>3</v>
      </c>
      <c r="O9" s="28">
        <f>IF(L9=1,SUM($L$7:L9),"")</f>
      </c>
      <c r="P9" s="28">
        <f>IF(M9=1,SUM($M$7:M9),"")</f>
      </c>
    </row>
    <row r="10" spans="1:16" s="15" customFormat="1" ht="15.75" customHeight="1">
      <c r="A10" s="21" t="s">
        <v>27</v>
      </c>
      <c r="B10" s="22" t="s">
        <v>28</v>
      </c>
      <c r="C10" s="23">
        <v>1989</v>
      </c>
      <c r="D10" s="23" t="s">
        <v>18</v>
      </c>
      <c r="E10" s="24" t="s">
        <v>13</v>
      </c>
      <c r="F10" s="22" t="s">
        <v>29</v>
      </c>
      <c r="G10" s="25">
        <v>0.029664351851851855</v>
      </c>
      <c r="H10" s="26" t="s">
        <v>27</v>
      </c>
      <c r="I10" s="26" t="s">
        <v>20</v>
      </c>
      <c r="J10" s="26" t="s">
        <v>20</v>
      </c>
      <c r="K10" s="27">
        <f t="shared" si="0"/>
        <v>1</v>
      </c>
      <c r="L10" s="27">
        <f t="shared" si="1"/>
        <v>0</v>
      </c>
      <c r="M10" s="27">
        <f t="shared" si="2"/>
        <v>0</v>
      </c>
      <c r="N10" s="28">
        <f>IF(K10=1,SUM($K$7:K10),"")</f>
        <v>4</v>
      </c>
      <c r="O10" s="28">
        <f>IF(L10=1,SUM($L$7:L10),"")</f>
      </c>
      <c r="P10" s="28">
        <f>IF(M10=1,SUM($M$7:M10),"")</f>
      </c>
    </row>
    <row r="11" spans="1:16" s="15" customFormat="1" ht="15.75" customHeight="1">
      <c r="A11" s="21" t="s">
        <v>30</v>
      </c>
      <c r="B11" s="22" t="s">
        <v>31</v>
      </c>
      <c r="C11" s="23">
        <v>1986</v>
      </c>
      <c r="D11" s="23" t="s">
        <v>18</v>
      </c>
      <c r="E11" s="24" t="s">
        <v>13</v>
      </c>
      <c r="F11" s="22" t="s">
        <v>32</v>
      </c>
      <c r="G11" s="25">
        <v>0.030474537037037036</v>
      </c>
      <c r="H11" s="26" t="s">
        <v>30</v>
      </c>
      <c r="I11" s="26" t="s">
        <v>20</v>
      </c>
      <c r="J11" s="26" t="s">
        <v>20</v>
      </c>
      <c r="K11" s="27">
        <f t="shared" si="0"/>
        <v>1</v>
      </c>
      <c r="L11" s="27">
        <f t="shared" si="1"/>
        <v>0</v>
      </c>
      <c r="M11" s="27">
        <f t="shared" si="2"/>
        <v>0</v>
      </c>
      <c r="N11" s="28">
        <f>IF(K11=1,SUM($K$7:K11),"")</f>
        <v>5</v>
      </c>
      <c r="O11" s="28">
        <f>IF(L11=1,SUM($L$7:L11),"")</f>
      </c>
      <c r="P11" s="28">
        <f>IF(M11=1,SUM($M$7:M11),"")</f>
      </c>
    </row>
    <row r="12" spans="1:16" s="15" customFormat="1" ht="15.75" customHeight="1">
      <c r="A12" s="21" t="s">
        <v>33</v>
      </c>
      <c r="B12" s="22" t="s">
        <v>34</v>
      </c>
      <c r="C12" s="23">
        <v>1979</v>
      </c>
      <c r="D12" s="23" t="s">
        <v>18</v>
      </c>
      <c r="E12" s="24" t="s">
        <v>13</v>
      </c>
      <c r="F12" s="22" t="s">
        <v>35</v>
      </c>
      <c r="G12" s="25">
        <v>0.030821759259259257</v>
      </c>
      <c r="H12" s="26" t="s">
        <v>33</v>
      </c>
      <c r="I12" s="26" t="s">
        <v>20</v>
      </c>
      <c r="J12" s="26" t="s">
        <v>20</v>
      </c>
      <c r="K12" s="27">
        <f t="shared" si="0"/>
        <v>1</v>
      </c>
      <c r="L12" s="27">
        <f t="shared" si="1"/>
        <v>0</v>
      </c>
      <c r="M12" s="27">
        <f t="shared" si="2"/>
        <v>0</v>
      </c>
      <c r="N12" s="28">
        <f>IF(K12=1,SUM($K$7:K12),"")</f>
        <v>6</v>
      </c>
      <c r="O12" s="28">
        <f>IF(L12=1,SUM($L$7:L12),"")</f>
      </c>
      <c r="P12" s="28">
        <f>IF(M12=1,SUM($M$7:M12),"")</f>
      </c>
    </row>
    <row r="13" spans="1:16" s="15" customFormat="1" ht="15.75" customHeight="1">
      <c r="A13" s="21" t="s">
        <v>36</v>
      </c>
      <c r="B13" s="22" t="s">
        <v>37</v>
      </c>
      <c r="C13" s="23">
        <v>1966</v>
      </c>
      <c r="D13" s="23" t="s">
        <v>18</v>
      </c>
      <c r="E13" s="24" t="s">
        <v>14</v>
      </c>
      <c r="F13" s="22" t="s">
        <v>29</v>
      </c>
      <c r="G13" s="25">
        <v>0.03096064814814815</v>
      </c>
      <c r="H13" s="26" t="s">
        <v>20</v>
      </c>
      <c r="I13" s="26" t="s">
        <v>16</v>
      </c>
      <c r="J13" s="26" t="s">
        <v>20</v>
      </c>
      <c r="K13" s="27">
        <f t="shared" si="0"/>
        <v>0</v>
      </c>
      <c r="L13" s="27">
        <f t="shared" si="1"/>
        <v>1</v>
      </c>
      <c r="M13" s="27">
        <f t="shared" si="2"/>
        <v>0</v>
      </c>
      <c r="N13" s="28">
        <f>IF(K13=1,SUM($K$7:K13),"")</f>
      </c>
      <c r="O13" s="28">
        <f>IF(L13=1,SUM($L$7:L13),"")</f>
        <v>1</v>
      </c>
      <c r="P13" s="28">
        <f>IF(M13=1,SUM($M$7:M13),"")</f>
      </c>
    </row>
    <row r="14" spans="1:16" s="15" customFormat="1" ht="15.75" customHeight="1">
      <c r="A14" s="21" t="s">
        <v>38</v>
      </c>
      <c r="B14" s="22" t="s">
        <v>39</v>
      </c>
      <c r="C14" s="29">
        <v>1972</v>
      </c>
      <c r="D14" s="23" t="s">
        <v>40</v>
      </c>
      <c r="E14" s="24" t="s">
        <v>15</v>
      </c>
      <c r="F14" s="22" t="s">
        <v>41</v>
      </c>
      <c r="G14" s="25">
        <v>0.031481481481481485</v>
      </c>
      <c r="H14" s="26" t="s">
        <v>20</v>
      </c>
      <c r="I14" s="26" t="s">
        <v>20</v>
      </c>
      <c r="J14" s="26" t="s">
        <v>16</v>
      </c>
      <c r="K14" s="27">
        <f t="shared" si="0"/>
        <v>0</v>
      </c>
      <c r="L14" s="27">
        <f t="shared" si="1"/>
        <v>0</v>
      </c>
      <c r="M14" s="27">
        <f t="shared" si="2"/>
        <v>1</v>
      </c>
      <c r="N14" s="28">
        <f>IF(K14=1,SUM($K$7:K14),"")</f>
      </c>
      <c r="O14" s="28">
        <f>IF(L14=1,SUM($L$7:L14),"")</f>
      </c>
      <c r="P14" s="28">
        <f>IF(M14=1,SUM($M$7:M14),"")</f>
        <v>1</v>
      </c>
    </row>
    <row r="15" spans="1:16" s="12" customFormat="1" ht="15.75" customHeight="1">
      <c r="A15" s="21" t="s">
        <v>42</v>
      </c>
      <c r="B15" s="22" t="s">
        <v>43</v>
      </c>
      <c r="C15" s="23">
        <v>1982</v>
      </c>
      <c r="D15" s="23" t="s">
        <v>18</v>
      </c>
      <c r="E15" s="24" t="s">
        <v>13</v>
      </c>
      <c r="F15" s="22" t="s">
        <v>32</v>
      </c>
      <c r="G15" s="25">
        <v>0.03225694444444444</v>
      </c>
      <c r="H15" s="26" t="s">
        <v>36</v>
      </c>
      <c r="I15" s="26" t="s">
        <v>20</v>
      </c>
      <c r="J15" s="26" t="s">
        <v>20</v>
      </c>
      <c r="K15" s="27">
        <f t="shared" si="0"/>
        <v>1</v>
      </c>
      <c r="L15" s="27">
        <f t="shared" si="1"/>
        <v>0</v>
      </c>
      <c r="M15" s="27">
        <f t="shared" si="2"/>
        <v>0</v>
      </c>
      <c r="N15" s="28">
        <f>IF(K15=1,SUM($K$7:K15),"")</f>
        <v>7</v>
      </c>
      <c r="O15" s="28">
        <f>IF(L15=1,SUM($L$7:L15),"")</f>
      </c>
      <c r="P15" s="28">
        <f>IF(M15=1,SUM($M$7:M15),"")</f>
      </c>
    </row>
    <row r="16" spans="1:16" s="30" customFormat="1" ht="15.75" customHeight="1">
      <c r="A16" s="21" t="s">
        <v>44</v>
      </c>
      <c r="B16" s="22" t="s">
        <v>45</v>
      </c>
      <c r="C16" s="23">
        <v>1983</v>
      </c>
      <c r="D16" s="23" t="s">
        <v>18</v>
      </c>
      <c r="E16" s="24" t="s">
        <v>13</v>
      </c>
      <c r="F16" s="22" t="s">
        <v>46</v>
      </c>
      <c r="G16" s="25">
        <v>0.03243055555555556</v>
      </c>
      <c r="H16" s="26" t="s">
        <v>38</v>
      </c>
      <c r="I16" s="26" t="s">
        <v>20</v>
      </c>
      <c r="J16" s="26" t="s">
        <v>20</v>
      </c>
      <c r="K16" s="27">
        <f t="shared" si="0"/>
        <v>1</v>
      </c>
      <c r="L16" s="27">
        <f t="shared" si="1"/>
        <v>0</v>
      </c>
      <c r="M16" s="27">
        <f t="shared" si="2"/>
        <v>0</v>
      </c>
      <c r="N16" s="28">
        <f>IF(K16=1,SUM($K$7:K16),"")</f>
        <v>8</v>
      </c>
      <c r="O16" s="28">
        <f>IF(L16=1,SUM($L$7:L16),"")</f>
      </c>
      <c r="P16" s="28">
        <f>IF(M16=1,SUM($M$7:M16),"")</f>
      </c>
    </row>
    <row r="17" spans="1:16" s="15" customFormat="1" ht="15.75" customHeight="1">
      <c r="A17" s="21" t="s">
        <v>47</v>
      </c>
      <c r="B17" s="22" t="s">
        <v>48</v>
      </c>
      <c r="C17" s="23">
        <v>1971</v>
      </c>
      <c r="D17" s="23" t="s">
        <v>18</v>
      </c>
      <c r="E17" s="24" t="s">
        <v>14</v>
      </c>
      <c r="F17" s="22" t="s">
        <v>49</v>
      </c>
      <c r="G17" s="25">
        <v>0.03290509259259259</v>
      </c>
      <c r="H17" s="26" t="s">
        <v>20</v>
      </c>
      <c r="I17" s="26" t="s">
        <v>21</v>
      </c>
      <c r="J17" s="26" t="s">
        <v>20</v>
      </c>
      <c r="K17" s="27">
        <f t="shared" si="0"/>
        <v>0</v>
      </c>
      <c r="L17" s="27">
        <f t="shared" si="1"/>
        <v>1</v>
      </c>
      <c r="M17" s="27">
        <f t="shared" si="2"/>
        <v>0</v>
      </c>
      <c r="N17" s="28">
        <f>IF(K17=1,SUM($K$7:K17),"")</f>
      </c>
      <c r="O17" s="28">
        <f>IF(L17=1,SUM($L$7:L17),"")</f>
        <v>2</v>
      </c>
      <c r="P17" s="28">
        <f>IF(M17=1,SUM($M$7:M17),"")</f>
      </c>
    </row>
    <row r="18" spans="1:16" s="15" customFormat="1" ht="15.75" customHeight="1">
      <c r="A18" s="21" t="s">
        <v>50</v>
      </c>
      <c r="B18" s="22" t="s">
        <v>51</v>
      </c>
      <c r="C18" s="23">
        <v>1972</v>
      </c>
      <c r="D18" s="23" t="s">
        <v>18</v>
      </c>
      <c r="E18" s="24" t="s">
        <v>14</v>
      </c>
      <c r="F18" s="22" t="s">
        <v>52</v>
      </c>
      <c r="G18" s="25">
        <v>0.032916666666666664</v>
      </c>
      <c r="H18" s="26" t="s">
        <v>20</v>
      </c>
      <c r="I18" s="26" t="s">
        <v>24</v>
      </c>
      <c r="J18" s="26" t="s">
        <v>20</v>
      </c>
      <c r="K18" s="27">
        <f t="shared" si="0"/>
        <v>0</v>
      </c>
      <c r="L18" s="27">
        <f t="shared" si="1"/>
        <v>1</v>
      </c>
      <c r="M18" s="27">
        <f t="shared" si="2"/>
        <v>0</v>
      </c>
      <c r="N18" s="28">
        <f>IF(K18=1,SUM($K$7:K18),"")</f>
      </c>
      <c r="O18" s="28">
        <f>IF(L18=1,SUM($L$7:L18),"")</f>
        <v>3</v>
      </c>
      <c r="P18" s="28">
        <f>IF(M18=1,SUM($M$7:M18),"")</f>
      </c>
    </row>
    <row r="19" spans="1:16" s="15" customFormat="1" ht="15.75" customHeight="1">
      <c r="A19" s="21" t="s">
        <v>53</v>
      </c>
      <c r="B19" s="22" t="s">
        <v>54</v>
      </c>
      <c r="C19" s="23">
        <v>1965</v>
      </c>
      <c r="D19" s="23" t="s">
        <v>18</v>
      </c>
      <c r="E19" s="24" t="s">
        <v>14</v>
      </c>
      <c r="F19" s="22" t="s">
        <v>55</v>
      </c>
      <c r="G19" s="25">
        <v>0.03325231481481481</v>
      </c>
      <c r="H19" s="26" t="s">
        <v>20</v>
      </c>
      <c r="I19" s="26" t="s">
        <v>27</v>
      </c>
      <c r="J19" s="26" t="s">
        <v>20</v>
      </c>
      <c r="K19" s="27">
        <f t="shared" si="0"/>
        <v>0</v>
      </c>
      <c r="L19" s="27">
        <f t="shared" si="1"/>
        <v>1</v>
      </c>
      <c r="M19" s="27">
        <f t="shared" si="2"/>
        <v>0</v>
      </c>
      <c r="N19" s="28">
        <f>IF(K19=1,SUM($K$7:K19),"")</f>
      </c>
      <c r="O19" s="28">
        <f>IF(L19=1,SUM($L$7:L19),"")</f>
        <v>4</v>
      </c>
      <c r="P19" s="28">
        <f>IF(M19=1,SUM($M$7:M19),"")</f>
      </c>
    </row>
    <row r="20" spans="1:16" s="15" customFormat="1" ht="15.75" customHeight="1">
      <c r="A20" s="21" t="s">
        <v>56</v>
      </c>
      <c r="B20" s="22" t="s">
        <v>57</v>
      </c>
      <c r="C20" s="23">
        <v>1972</v>
      </c>
      <c r="D20" s="23" t="s">
        <v>18</v>
      </c>
      <c r="E20" s="24" t="s">
        <v>14</v>
      </c>
      <c r="F20" s="22" t="s">
        <v>52</v>
      </c>
      <c r="G20" s="25">
        <v>0.03326388888888889</v>
      </c>
      <c r="H20" s="26" t="s">
        <v>20</v>
      </c>
      <c r="I20" s="26" t="s">
        <v>30</v>
      </c>
      <c r="J20" s="26" t="s">
        <v>20</v>
      </c>
      <c r="K20" s="27">
        <f t="shared" si="0"/>
        <v>0</v>
      </c>
      <c r="L20" s="27">
        <f t="shared" si="1"/>
        <v>1</v>
      </c>
      <c r="M20" s="27">
        <f t="shared" si="2"/>
        <v>0</v>
      </c>
      <c r="N20" s="28">
        <f>IF(K20=1,SUM($K$7:K20),"")</f>
      </c>
      <c r="O20" s="28">
        <f>IF(L20=1,SUM($L$7:L20),"")</f>
        <v>5</v>
      </c>
      <c r="P20" s="28">
        <f>IF(M20=1,SUM($M$7:M20),"")</f>
      </c>
    </row>
    <row r="21" spans="1:16" s="15" customFormat="1" ht="15.75" customHeight="1">
      <c r="A21" s="21" t="s">
        <v>58</v>
      </c>
      <c r="B21" s="22" t="s">
        <v>59</v>
      </c>
      <c r="C21" s="23">
        <v>1971</v>
      </c>
      <c r="D21" s="23" t="s">
        <v>18</v>
      </c>
      <c r="E21" s="24" t="s">
        <v>14</v>
      </c>
      <c r="F21" s="22" t="s">
        <v>60</v>
      </c>
      <c r="G21" s="25">
        <v>0.033854166666666664</v>
      </c>
      <c r="H21" s="26" t="s">
        <v>20</v>
      </c>
      <c r="I21" s="26" t="s">
        <v>33</v>
      </c>
      <c r="J21" s="26" t="s">
        <v>20</v>
      </c>
      <c r="K21" s="27">
        <f t="shared" si="0"/>
        <v>0</v>
      </c>
      <c r="L21" s="27">
        <f t="shared" si="1"/>
        <v>1</v>
      </c>
      <c r="M21" s="27">
        <f t="shared" si="2"/>
        <v>0</v>
      </c>
      <c r="N21" s="28">
        <f>IF(K21=1,SUM($K$7:K21),"")</f>
      </c>
      <c r="O21" s="28">
        <f>IF(L21=1,SUM($L$7:L21),"")</f>
        <v>6</v>
      </c>
      <c r="P21" s="28">
        <f>IF(M21=1,SUM($M$7:M21),"")</f>
      </c>
    </row>
    <row r="22" spans="1:16" s="15" customFormat="1" ht="15.75" customHeight="1">
      <c r="A22" s="21" t="s">
        <v>61</v>
      </c>
      <c r="B22" s="22" t="s">
        <v>62</v>
      </c>
      <c r="C22" s="23">
        <v>1996</v>
      </c>
      <c r="D22" s="23" t="s">
        <v>18</v>
      </c>
      <c r="E22" s="24" t="s">
        <v>13</v>
      </c>
      <c r="F22" s="22" t="s">
        <v>63</v>
      </c>
      <c r="G22" s="25">
        <v>0.03386574074074074</v>
      </c>
      <c r="H22" s="26" t="s">
        <v>42</v>
      </c>
      <c r="I22" s="26" t="s">
        <v>20</v>
      </c>
      <c r="J22" s="26" t="s">
        <v>20</v>
      </c>
      <c r="K22" s="27">
        <f t="shared" si="0"/>
        <v>1</v>
      </c>
      <c r="L22" s="27">
        <f t="shared" si="1"/>
        <v>0</v>
      </c>
      <c r="M22" s="27">
        <f t="shared" si="2"/>
        <v>0</v>
      </c>
      <c r="N22" s="28">
        <f>IF(K22=1,SUM($K$7:K22),"")</f>
        <v>9</v>
      </c>
      <c r="O22" s="28">
        <f>IF(L22=1,SUM($L$7:L22),"")</f>
      </c>
      <c r="P22" s="28">
        <f>IF(M22=1,SUM($M$7:M22),"")</f>
      </c>
    </row>
    <row r="23" spans="1:16" s="15" customFormat="1" ht="15.75" customHeight="1">
      <c r="A23" s="21" t="s">
        <v>64</v>
      </c>
      <c r="B23" s="22" t="s">
        <v>65</v>
      </c>
      <c r="C23" s="31">
        <v>1971</v>
      </c>
      <c r="D23" s="23" t="s">
        <v>18</v>
      </c>
      <c r="E23" s="24" t="s">
        <v>14</v>
      </c>
      <c r="F23" s="22" t="s">
        <v>66</v>
      </c>
      <c r="G23" s="25">
        <v>0.03387731481481481</v>
      </c>
      <c r="H23" s="26" t="s">
        <v>20</v>
      </c>
      <c r="I23" s="26" t="s">
        <v>36</v>
      </c>
      <c r="J23" s="26" t="s">
        <v>20</v>
      </c>
      <c r="K23" s="27">
        <f t="shared" si="0"/>
        <v>0</v>
      </c>
      <c r="L23" s="27">
        <f t="shared" si="1"/>
        <v>1</v>
      </c>
      <c r="M23" s="27">
        <f t="shared" si="2"/>
        <v>0</v>
      </c>
      <c r="N23" s="28">
        <f>IF(K23=1,SUM($K$7:K23),"")</f>
      </c>
      <c r="O23" s="28">
        <f>IF(L23=1,SUM($L$7:L23),"")</f>
        <v>7</v>
      </c>
      <c r="P23" s="28">
        <f>IF(M23=1,SUM($M$7:M23),"")</f>
      </c>
    </row>
    <row r="24" spans="1:16" s="15" customFormat="1" ht="15.75" customHeight="1">
      <c r="A24" s="21" t="s">
        <v>67</v>
      </c>
      <c r="B24" s="22" t="s">
        <v>68</v>
      </c>
      <c r="C24" s="23">
        <v>1998</v>
      </c>
      <c r="D24" s="23" t="s">
        <v>40</v>
      </c>
      <c r="E24" s="24" t="s">
        <v>15</v>
      </c>
      <c r="F24" s="22" t="s">
        <v>69</v>
      </c>
      <c r="G24" s="25">
        <v>0.033900462962962966</v>
      </c>
      <c r="H24" s="26" t="s">
        <v>20</v>
      </c>
      <c r="I24" s="26" t="s">
        <v>20</v>
      </c>
      <c r="J24" s="26" t="s">
        <v>21</v>
      </c>
      <c r="K24" s="27">
        <f t="shared" si="0"/>
        <v>0</v>
      </c>
      <c r="L24" s="27">
        <f t="shared" si="1"/>
        <v>0</v>
      </c>
      <c r="M24" s="27">
        <f t="shared" si="2"/>
        <v>1</v>
      </c>
      <c r="N24" s="28">
        <f>IF(K24=1,SUM($K$7:K24),"")</f>
      </c>
      <c r="O24" s="28">
        <f>IF(L24=1,SUM($L$7:L24),"")</f>
      </c>
      <c r="P24" s="28">
        <f>IF(M24=1,SUM($M$7:M24),"")</f>
        <v>2</v>
      </c>
    </row>
    <row r="25" spans="1:16" s="15" customFormat="1" ht="15.75" customHeight="1">
      <c r="A25" s="21" t="s">
        <v>70</v>
      </c>
      <c r="B25" s="22" t="s">
        <v>71</v>
      </c>
      <c r="C25" s="23">
        <v>1991</v>
      </c>
      <c r="D25" s="23" t="s">
        <v>18</v>
      </c>
      <c r="E25" s="24" t="s">
        <v>13</v>
      </c>
      <c r="F25" s="22" t="s">
        <v>72</v>
      </c>
      <c r="G25" s="25">
        <v>0.03435185185185185</v>
      </c>
      <c r="H25" s="26" t="s">
        <v>44</v>
      </c>
      <c r="I25" s="26" t="s">
        <v>20</v>
      </c>
      <c r="J25" s="26" t="s">
        <v>20</v>
      </c>
      <c r="K25" s="27">
        <f t="shared" si="0"/>
        <v>1</v>
      </c>
      <c r="L25" s="27">
        <f t="shared" si="1"/>
        <v>0</v>
      </c>
      <c r="M25" s="27">
        <f t="shared" si="2"/>
        <v>0</v>
      </c>
      <c r="N25" s="28">
        <f>IF(K25=1,SUM($K$7:K25),"")</f>
        <v>10</v>
      </c>
      <c r="O25" s="28">
        <f>IF(L25=1,SUM($L$7:L25),"")</f>
      </c>
      <c r="P25" s="28">
        <f>IF(M25=1,SUM($M$7:M25),"")</f>
      </c>
    </row>
    <row r="26" spans="1:16" s="15" customFormat="1" ht="15.75" customHeight="1">
      <c r="A26" s="21" t="s">
        <v>73</v>
      </c>
      <c r="B26" s="22" t="s">
        <v>74</v>
      </c>
      <c r="C26" s="23">
        <v>1962</v>
      </c>
      <c r="D26" s="23" t="s">
        <v>18</v>
      </c>
      <c r="E26" s="24" t="s">
        <v>14</v>
      </c>
      <c r="F26" s="22" t="s">
        <v>72</v>
      </c>
      <c r="G26" s="25">
        <v>0.03436342592592593</v>
      </c>
      <c r="H26" s="26" t="s">
        <v>20</v>
      </c>
      <c r="I26" s="26" t="s">
        <v>38</v>
      </c>
      <c r="J26" s="26" t="s">
        <v>20</v>
      </c>
      <c r="K26" s="27">
        <f t="shared" si="0"/>
        <v>0</v>
      </c>
      <c r="L26" s="27">
        <f t="shared" si="1"/>
        <v>1</v>
      </c>
      <c r="M26" s="27">
        <f t="shared" si="2"/>
        <v>0</v>
      </c>
      <c r="N26" s="28">
        <f>IF(K26=1,SUM($K$7:K26),"")</f>
      </c>
      <c r="O26" s="28">
        <f>IF(L26=1,SUM($L$7:L26),"")</f>
        <v>8</v>
      </c>
      <c r="P26" s="28">
        <f>IF(M26=1,SUM($M$7:M26),"")</f>
      </c>
    </row>
    <row r="27" spans="1:16" s="15" customFormat="1" ht="15.75" customHeight="1">
      <c r="A27" s="21" t="s">
        <v>75</v>
      </c>
      <c r="B27" s="22" t="s">
        <v>76</v>
      </c>
      <c r="C27" s="23">
        <v>1964</v>
      </c>
      <c r="D27" s="23" t="s">
        <v>18</v>
      </c>
      <c r="E27" s="24" t="s">
        <v>14</v>
      </c>
      <c r="F27" s="22" t="s">
        <v>77</v>
      </c>
      <c r="G27" s="25">
        <v>0.035370370370370365</v>
      </c>
      <c r="H27" s="26" t="s">
        <v>20</v>
      </c>
      <c r="I27" s="26" t="s">
        <v>42</v>
      </c>
      <c r="J27" s="26" t="s">
        <v>20</v>
      </c>
      <c r="K27" s="27">
        <f t="shared" si="0"/>
        <v>0</v>
      </c>
      <c r="L27" s="27">
        <f t="shared" si="1"/>
        <v>1</v>
      </c>
      <c r="M27" s="27">
        <f t="shared" si="2"/>
        <v>0</v>
      </c>
      <c r="N27" s="28">
        <f>IF(K27=1,SUM($K$7:K27),"")</f>
      </c>
      <c r="O27" s="28">
        <f>IF(L27=1,SUM($L$7:L27),"")</f>
        <v>9</v>
      </c>
      <c r="P27" s="28">
        <f>IF(M27=1,SUM($M$7:M27),"")</f>
      </c>
    </row>
    <row r="28" spans="1:16" s="15" customFormat="1" ht="15.75" customHeight="1">
      <c r="A28" s="21" t="s">
        <v>78</v>
      </c>
      <c r="B28" s="22" t="s">
        <v>79</v>
      </c>
      <c r="C28" s="23">
        <v>1953</v>
      </c>
      <c r="D28" s="23" t="s">
        <v>18</v>
      </c>
      <c r="E28" s="24" t="s">
        <v>14</v>
      </c>
      <c r="F28" s="22" t="s">
        <v>72</v>
      </c>
      <c r="G28" s="25">
        <v>0.03539351851851852</v>
      </c>
      <c r="H28" s="26" t="s">
        <v>20</v>
      </c>
      <c r="I28" s="26" t="s">
        <v>44</v>
      </c>
      <c r="J28" s="26" t="s">
        <v>20</v>
      </c>
      <c r="K28" s="27">
        <f t="shared" si="0"/>
        <v>0</v>
      </c>
      <c r="L28" s="27">
        <f t="shared" si="1"/>
        <v>1</v>
      </c>
      <c r="M28" s="27">
        <f t="shared" si="2"/>
        <v>0</v>
      </c>
      <c r="N28" s="28">
        <f>IF(K28=1,SUM($K$7:K28),"")</f>
      </c>
      <c r="O28" s="28">
        <f>IF(L28=1,SUM($L$7:L28),"")</f>
        <v>10</v>
      </c>
      <c r="P28" s="28">
        <f>IF(M28=1,SUM($M$7:M28),"")</f>
      </c>
    </row>
    <row r="29" spans="1:16" s="15" customFormat="1" ht="15.75" customHeight="1">
      <c r="A29" s="21" t="s">
        <v>80</v>
      </c>
      <c r="B29" s="22" t="s">
        <v>81</v>
      </c>
      <c r="C29" s="23">
        <v>1957</v>
      </c>
      <c r="D29" s="23" t="s">
        <v>18</v>
      </c>
      <c r="E29" s="24" t="s">
        <v>14</v>
      </c>
      <c r="F29" s="22" t="s">
        <v>82</v>
      </c>
      <c r="G29" s="25">
        <v>0.03546296296296297</v>
      </c>
      <c r="H29" s="26" t="s">
        <v>20</v>
      </c>
      <c r="I29" s="26" t="s">
        <v>47</v>
      </c>
      <c r="J29" s="26" t="s">
        <v>20</v>
      </c>
      <c r="K29" s="27">
        <f t="shared" si="0"/>
        <v>0</v>
      </c>
      <c r="L29" s="27">
        <f t="shared" si="1"/>
        <v>1</v>
      </c>
      <c r="M29" s="27">
        <f t="shared" si="2"/>
        <v>0</v>
      </c>
      <c r="N29" s="28">
        <f>IF(K29=1,SUM($K$7:K29),"")</f>
      </c>
      <c r="O29" s="28">
        <f>IF(L29=1,SUM($L$7:L29),"")</f>
        <v>11</v>
      </c>
      <c r="P29" s="28">
        <f>IF(M29=1,SUM($M$7:M29),"")</f>
      </c>
    </row>
    <row r="30" spans="1:16" s="15" customFormat="1" ht="15.75" customHeight="1">
      <c r="A30" s="21" t="s">
        <v>83</v>
      </c>
      <c r="B30" s="22" t="s">
        <v>84</v>
      </c>
      <c r="C30" s="23">
        <v>1966</v>
      </c>
      <c r="D30" s="23" t="s">
        <v>18</v>
      </c>
      <c r="E30" s="24" t="s">
        <v>14</v>
      </c>
      <c r="F30" s="22" t="s">
        <v>85</v>
      </c>
      <c r="G30" s="25">
        <v>0.03603009259259259</v>
      </c>
      <c r="H30" s="26" t="s">
        <v>20</v>
      </c>
      <c r="I30" s="26" t="s">
        <v>50</v>
      </c>
      <c r="J30" s="26" t="s">
        <v>20</v>
      </c>
      <c r="K30" s="27">
        <f t="shared" si="0"/>
        <v>0</v>
      </c>
      <c r="L30" s="27">
        <f t="shared" si="1"/>
        <v>1</v>
      </c>
      <c r="M30" s="27">
        <f t="shared" si="2"/>
        <v>0</v>
      </c>
      <c r="N30" s="28">
        <f>IF(K30=1,SUM($K$7:K30),"")</f>
      </c>
      <c r="O30" s="28">
        <f>IF(L30=1,SUM($L$7:L30),"")</f>
        <v>12</v>
      </c>
      <c r="P30" s="28">
        <f>IF(M30=1,SUM($M$7:M30),"")</f>
      </c>
    </row>
    <row r="31" spans="1:16" s="15" customFormat="1" ht="15.75" customHeight="1">
      <c r="A31" s="21" t="s">
        <v>86</v>
      </c>
      <c r="B31" s="22" t="s">
        <v>87</v>
      </c>
      <c r="C31" s="23">
        <v>1980</v>
      </c>
      <c r="D31" s="23" t="s">
        <v>18</v>
      </c>
      <c r="E31" s="24" t="s">
        <v>13</v>
      </c>
      <c r="F31" s="22" t="s">
        <v>88</v>
      </c>
      <c r="G31" s="25">
        <v>0.03644675925925926</v>
      </c>
      <c r="H31" s="26" t="s">
        <v>47</v>
      </c>
      <c r="I31" s="26" t="s">
        <v>20</v>
      </c>
      <c r="J31" s="26" t="s">
        <v>20</v>
      </c>
      <c r="K31" s="27">
        <f t="shared" si="0"/>
        <v>1</v>
      </c>
      <c r="L31" s="27">
        <f t="shared" si="1"/>
        <v>0</v>
      </c>
      <c r="M31" s="27">
        <f t="shared" si="2"/>
        <v>0</v>
      </c>
      <c r="N31" s="28">
        <f>IF(K31=1,SUM($K$7:K31),"")</f>
        <v>11</v>
      </c>
      <c r="O31" s="28">
        <f>IF(L31=1,SUM($L$7:L31),"")</f>
      </c>
      <c r="P31" s="28">
        <f>IF(M31=1,SUM($M$7:M31),"")</f>
      </c>
    </row>
    <row r="32" spans="1:16" s="15" customFormat="1" ht="15.75" customHeight="1">
      <c r="A32" s="21" t="s">
        <v>89</v>
      </c>
      <c r="B32" s="22" t="s">
        <v>90</v>
      </c>
      <c r="C32" s="23">
        <v>1969</v>
      </c>
      <c r="D32" s="23" t="s">
        <v>40</v>
      </c>
      <c r="E32" s="24" t="s">
        <v>15</v>
      </c>
      <c r="F32" s="22" t="s">
        <v>49</v>
      </c>
      <c r="G32" s="25">
        <v>0.03671296296296296</v>
      </c>
      <c r="H32" s="26" t="s">
        <v>20</v>
      </c>
      <c r="I32" s="26" t="s">
        <v>20</v>
      </c>
      <c r="J32" s="26" t="s">
        <v>24</v>
      </c>
      <c r="K32" s="27">
        <f t="shared" si="0"/>
        <v>0</v>
      </c>
      <c r="L32" s="27">
        <f t="shared" si="1"/>
        <v>0</v>
      </c>
      <c r="M32" s="27">
        <f t="shared" si="2"/>
        <v>1</v>
      </c>
      <c r="N32" s="28">
        <f>IF(K32=1,SUM($K$7:K32),"")</f>
      </c>
      <c r="O32" s="28">
        <f>IF(L32=1,SUM($L$7:L32),"")</f>
      </c>
      <c r="P32" s="28">
        <f>IF(M32=1,SUM($M$7:M32),"")</f>
        <v>3</v>
      </c>
    </row>
    <row r="33" spans="1:16" s="15" customFormat="1" ht="15.75" customHeight="1">
      <c r="A33" s="21" t="s">
        <v>91</v>
      </c>
      <c r="B33" s="22" t="s">
        <v>92</v>
      </c>
      <c r="C33" s="23">
        <v>1973</v>
      </c>
      <c r="D33" s="23" t="s">
        <v>18</v>
      </c>
      <c r="E33" s="24" t="s">
        <v>14</v>
      </c>
      <c r="F33" s="22" t="s">
        <v>93</v>
      </c>
      <c r="G33" s="25">
        <v>0.036724537037037035</v>
      </c>
      <c r="H33" s="26" t="s">
        <v>20</v>
      </c>
      <c r="I33" s="26" t="s">
        <v>53</v>
      </c>
      <c r="J33" s="26" t="s">
        <v>20</v>
      </c>
      <c r="K33" s="27">
        <f t="shared" si="0"/>
        <v>0</v>
      </c>
      <c r="L33" s="27">
        <f t="shared" si="1"/>
        <v>1</v>
      </c>
      <c r="M33" s="27">
        <f t="shared" si="2"/>
        <v>0</v>
      </c>
      <c r="N33" s="28">
        <f>IF(K33=1,SUM($K$7:K33),"")</f>
      </c>
      <c r="O33" s="28">
        <f>IF(L33=1,SUM($L$7:L33),"")</f>
        <v>13</v>
      </c>
      <c r="P33" s="28">
        <f>IF(M33=1,SUM($M$7:M33),"")</f>
      </c>
    </row>
    <row r="34" spans="1:16" s="15" customFormat="1" ht="15.75" customHeight="1">
      <c r="A34" s="21" t="s">
        <v>94</v>
      </c>
      <c r="B34" s="22" t="s">
        <v>95</v>
      </c>
      <c r="C34" s="23">
        <v>1976</v>
      </c>
      <c r="D34" s="23" t="s">
        <v>18</v>
      </c>
      <c r="E34" s="24" t="s">
        <v>14</v>
      </c>
      <c r="F34" s="22" t="s">
        <v>96</v>
      </c>
      <c r="G34" s="25">
        <v>0.03692129629629629</v>
      </c>
      <c r="H34" s="26" t="s">
        <v>20</v>
      </c>
      <c r="I34" s="26" t="s">
        <v>56</v>
      </c>
      <c r="J34" s="26" t="s">
        <v>20</v>
      </c>
      <c r="K34" s="27">
        <f t="shared" si="0"/>
        <v>0</v>
      </c>
      <c r="L34" s="27">
        <f t="shared" si="1"/>
        <v>1</v>
      </c>
      <c r="M34" s="27">
        <f t="shared" si="2"/>
        <v>0</v>
      </c>
      <c r="N34" s="28">
        <f>IF(K34=1,SUM($K$7:K34),"")</f>
      </c>
      <c r="O34" s="28">
        <f>IF(L34=1,SUM($L$7:L34),"")</f>
        <v>14</v>
      </c>
      <c r="P34" s="28">
        <f>IF(M34=1,SUM($M$7:M34),"")</f>
      </c>
    </row>
    <row r="35" spans="1:16" s="15" customFormat="1" ht="15.75" customHeight="1">
      <c r="A35" s="21" t="s">
        <v>97</v>
      </c>
      <c r="B35" s="22" t="s">
        <v>98</v>
      </c>
      <c r="C35" s="23">
        <v>1970</v>
      </c>
      <c r="D35" s="23" t="s">
        <v>18</v>
      </c>
      <c r="E35" s="24" t="s">
        <v>14</v>
      </c>
      <c r="F35" s="22" t="s">
        <v>99</v>
      </c>
      <c r="G35" s="25">
        <v>0.0370949074074074</v>
      </c>
      <c r="H35" s="26" t="s">
        <v>20</v>
      </c>
      <c r="I35" s="26" t="s">
        <v>58</v>
      </c>
      <c r="J35" s="26" t="s">
        <v>20</v>
      </c>
      <c r="K35" s="27">
        <f t="shared" si="0"/>
        <v>0</v>
      </c>
      <c r="L35" s="27">
        <f t="shared" si="1"/>
        <v>1</v>
      </c>
      <c r="M35" s="27">
        <f t="shared" si="2"/>
        <v>0</v>
      </c>
      <c r="N35" s="28">
        <f>IF(K35=1,SUM($K$7:K35),"")</f>
      </c>
      <c r="O35" s="28">
        <f>IF(L35=1,SUM($L$7:L35),"")</f>
        <v>15</v>
      </c>
      <c r="P35" s="28">
        <f>IF(M35=1,SUM($M$7:M35),"")</f>
      </c>
    </row>
    <row r="36" spans="1:16" s="15" customFormat="1" ht="15.75" customHeight="1">
      <c r="A36" s="21" t="s">
        <v>100</v>
      </c>
      <c r="B36" s="22" t="s">
        <v>101</v>
      </c>
      <c r="C36" s="23">
        <v>1978</v>
      </c>
      <c r="D36" s="23" t="s">
        <v>18</v>
      </c>
      <c r="E36" s="24" t="s">
        <v>13</v>
      </c>
      <c r="F36" s="22" t="s">
        <v>102</v>
      </c>
      <c r="G36" s="25">
        <v>0.037280092592592594</v>
      </c>
      <c r="H36" s="26" t="s">
        <v>50</v>
      </c>
      <c r="I36" s="26" t="s">
        <v>20</v>
      </c>
      <c r="J36" s="26" t="s">
        <v>20</v>
      </c>
      <c r="K36" s="27">
        <f t="shared" si="0"/>
        <v>1</v>
      </c>
      <c r="L36" s="27">
        <f t="shared" si="1"/>
        <v>0</v>
      </c>
      <c r="M36" s="27">
        <f t="shared" si="2"/>
        <v>0</v>
      </c>
      <c r="N36" s="28">
        <f>IF(K36=1,SUM($K$7:K36),"")</f>
        <v>12</v>
      </c>
      <c r="O36" s="28">
        <f>IF(L36=1,SUM($L$7:L36),"")</f>
      </c>
      <c r="P36" s="28">
        <f>IF(M36=1,SUM($M$7:M36),"")</f>
      </c>
    </row>
    <row r="37" spans="1:16" s="15" customFormat="1" ht="15.75" customHeight="1">
      <c r="A37" s="21" t="s">
        <v>103</v>
      </c>
      <c r="B37" s="22" t="s">
        <v>104</v>
      </c>
      <c r="C37" s="23">
        <v>1981</v>
      </c>
      <c r="D37" s="23" t="s">
        <v>40</v>
      </c>
      <c r="E37" s="24" t="s">
        <v>15</v>
      </c>
      <c r="F37" s="22" t="s">
        <v>72</v>
      </c>
      <c r="G37" s="25">
        <v>0.037523148148148146</v>
      </c>
      <c r="H37" s="26" t="s">
        <v>20</v>
      </c>
      <c r="I37" s="26" t="s">
        <v>20</v>
      </c>
      <c r="J37" s="26" t="s">
        <v>27</v>
      </c>
      <c r="K37" s="27">
        <f t="shared" si="0"/>
        <v>0</v>
      </c>
      <c r="L37" s="27">
        <f t="shared" si="1"/>
        <v>0</v>
      </c>
      <c r="M37" s="27">
        <f t="shared" si="2"/>
        <v>1</v>
      </c>
      <c r="N37" s="28">
        <f>IF(K37=1,SUM($K$7:K37),"")</f>
      </c>
      <c r="O37" s="28">
        <f>IF(L37=1,SUM($L$7:L37),"")</f>
      </c>
      <c r="P37" s="28">
        <f>IF(M37=1,SUM($M$7:M37),"")</f>
        <v>4</v>
      </c>
    </row>
    <row r="38" spans="1:16" s="15" customFormat="1" ht="15.75" customHeight="1">
      <c r="A38" s="21" t="s">
        <v>105</v>
      </c>
      <c r="B38" s="22" t="s">
        <v>106</v>
      </c>
      <c r="C38" s="23">
        <v>1971</v>
      </c>
      <c r="D38" s="23" t="s">
        <v>18</v>
      </c>
      <c r="E38" s="24" t="s">
        <v>14</v>
      </c>
      <c r="F38" s="22" t="s">
        <v>72</v>
      </c>
      <c r="G38" s="25">
        <v>0.037592592592592594</v>
      </c>
      <c r="H38" s="26" t="s">
        <v>20</v>
      </c>
      <c r="I38" s="26" t="s">
        <v>61</v>
      </c>
      <c r="J38" s="26" t="s">
        <v>20</v>
      </c>
      <c r="K38" s="27">
        <f t="shared" si="0"/>
        <v>0</v>
      </c>
      <c r="L38" s="27">
        <f t="shared" si="1"/>
        <v>1</v>
      </c>
      <c r="M38" s="27">
        <f t="shared" si="2"/>
        <v>0</v>
      </c>
      <c r="N38" s="28">
        <f>IF(K38=1,SUM($K$7:K38),"")</f>
      </c>
      <c r="O38" s="28">
        <f>IF(L38=1,SUM($L$7:L38),"")</f>
        <v>16</v>
      </c>
      <c r="P38" s="28">
        <f>IF(M38=1,SUM($M$7:M38),"")</f>
      </c>
    </row>
    <row r="39" spans="1:16" s="15" customFormat="1" ht="15.75" customHeight="1">
      <c r="A39" s="21" t="s">
        <v>107</v>
      </c>
      <c r="B39" s="22" t="s">
        <v>108</v>
      </c>
      <c r="C39" s="23">
        <v>1987</v>
      </c>
      <c r="D39" s="23" t="s">
        <v>18</v>
      </c>
      <c r="E39" s="24" t="s">
        <v>13</v>
      </c>
      <c r="F39" s="22" t="s">
        <v>109</v>
      </c>
      <c r="G39" s="25">
        <v>0.037696759259259256</v>
      </c>
      <c r="H39" s="26" t="s">
        <v>53</v>
      </c>
      <c r="I39" s="26" t="s">
        <v>20</v>
      </c>
      <c r="J39" s="26" t="s">
        <v>20</v>
      </c>
      <c r="K39" s="27">
        <f aca="true" t="shared" si="3" ref="K39:K66">IF(E39="A",1,0)</f>
        <v>1</v>
      </c>
      <c r="L39" s="27">
        <f aca="true" t="shared" si="4" ref="L39:L66">IF(E39="V40",1,0)</f>
        <v>0</v>
      </c>
      <c r="M39" s="27">
        <f aca="true" t="shared" si="5" ref="M39:M66">IF(E39="Ž",1,0)</f>
        <v>0</v>
      </c>
      <c r="N39" s="28">
        <f>IF(K39=1,SUM($K$7:K39),"")</f>
        <v>13</v>
      </c>
      <c r="O39" s="28">
        <f>IF(L39=1,SUM($L$7:L39),"")</f>
      </c>
      <c r="P39" s="28">
        <f>IF(M39=1,SUM($M$7:M39),"")</f>
      </c>
    </row>
    <row r="40" spans="1:16" s="15" customFormat="1" ht="15.75" customHeight="1">
      <c r="A40" s="21" t="s">
        <v>110</v>
      </c>
      <c r="B40" s="22" t="s">
        <v>111</v>
      </c>
      <c r="C40" s="23">
        <v>1948</v>
      </c>
      <c r="D40" s="23" t="s">
        <v>18</v>
      </c>
      <c r="E40" s="24" t="s">
        <v>14</v>
      </c>
      <c r="F40" s="22" t="s">
        <v>72</v>
      </c>
      <c r="G40" s="25">
        <v>0.03788194444444444</v>
      </c>
      <c r="H40" s="26" t="s">
        <v>20</v>
      </c>
      <c r="I40" s="26" t="s">
        <v>64</v>
      </c>
      <c r="J40" s="26" t="s">
        <v>20</v>
      </c>
      <c r="K40" s="27">
        <f t="shared" si="3"/>
        <v>0</v>
      </c>
      <c r="L40" s="27">
        <f t="shared" si="4"/>
        <v>1</v>
      </c>
      <c r="M40" s="27">
        <f t="shared" si="5"/>
        <v>0</v>
      </c>
      <c r="N40" s="28">
        <f>IF(K40=1,SUM($K$7:K40),"")</f>
      </c>
      <c r="O40" s="28">
        <f>IF(L40=1,SUM($L$7:L40),"")</f>
        <v>17</v>
      </c>
      <c r="P40" s="28">
        <f>IF(M40=1,SUM($M$7:M40),"")</f>
      </c>
    </row>
    <row r="41" spans="1:16" s="15" customFormat="1" ht="15.75" customHeight="1">
      <c r="A41" s="21" t="s">
        <v>112</v>
      </c>
      <c r="B41" s="22" t="s">
        <v>113</v>
      </c>
      <c r="C41" s="23">
        <v>1993</v>
      </c>
      <c r="D41" s="23" t="s">
        <v>18</v>
      </c>
      <c r="E41" s="24" t="s">
        <v>13</v>
      </c>
      <c r="F41" s="22" t="s">
        <v>109</v>
      </c>
      <c r="G41" s="25">
        <v>0.03834490740740741</v>
      </c>
      <c r="H41" s="26" t="s">
        <v>56</v>
      </c>
      <c r="I41" s="26" t="s">
        <v>20</v>
      </c>
      <c r="J41" s="26" t="s">
        <v>20</v>
      </c>
      <c r="K41" s="27">
        <f t="shared" si="3"/>
        <v>1</v>
      </c>
      <c r="L41" s="27">
        <f t="shared" si="4"/>
        <v>0</v>
      </c>
      <c r="M41" s="27">
        <f t="shared" si="5"/>
        <v>0</v>
      </c>
      <c r="N41" s="28">
        <f>IF(K41=1,SUM($K$7:K41),"")</f>
        <v>14</v>
      </c>
      <c r="O41" s="28">
        <f>IF(L41=1,SUM($L$7:L41),"")</f>
      </c>
      <c r="P41" s="28">
        <f>IF(M41=1,SUM($M$7:M41),"")</f>
      </c>
    </row>
    <row r="42" spans="1:16" s="15" customFormat="1" ht="15.75" customHeight="1">
      <c r="A42" s="21" t="s">
        <v>114</v>
      </c>
      <c r="B42" s="22" t="s">
        <v>115</v>
      </c>
      <c r="C42" s="23">
        <v>1980</v>
      </c>
      <c r="D42" s="23" t="s">
        <v>40</v>
      </c>
      <c r="E42" s="24" t="s">
        <v>15</v>
      </c>
      <c r="F42" s="22" t="s">
        <v>32</v>
      </c>
      <c r="G42" s="25">
        <v>0.038738425925925926</v>
      </c>
      <c r="H42" s="26" t="s">
        <v>20</v>
      </c>
      <c r="I42" s="26" t="s">
        <v>20</v>
      </c>
      <c r="J42" s="26" t="s">
        <v>30</v>
      </c>
      <c r="K42" s="27">
        <f t="shared" si="3"/>
        <v>0</v>
      </c>
      <c r="L42" s="27">
        <f t="shared" si="4"/>
        <v>0</v>
      </c>
      <c r="M42" s="27">
        <f t="shared" si="5"/>
        <v>1</v>
      </c>
      <c r="N42" s="28">
        <f>IF(K42=1,SUM($K$7:K42),"")</f>
      </c>
      <c r="O42" s="28">
        <f>IF(L42=1,SUM($L$7:L42),"")</f>
      </c>
      <c r="P42" s="28">
        <f>IF(M42=1,SUM($M$7:M42),"")</f>
        <v>5</v>
      </c>
    </row>
    <row r="43" spans="1:16" s="15" customFormat="1" ht="15.75" customHeight="1">
      <c r="A43" s="21" t="s">
        <v>116</v>
      </c>
      <c r="B43" s="22" t="s">
        <v>117</v>
      </c>
      <c r="C43" s="23">
        <v>1979</v>
      </c>
      <c r="D43" s="23" t="s">
        <v>18</v>
      </c>
      <c r="E43" s="24" t="s">
        <v>13</v>
      </c>
      <c r="F43" s="22" t="s">
        <v>118</v>
      </c>
      <c r="G43" s="25">
        <v>0.03876157407407408</v>
      </c>
      <c r="H43" s="26" t="s">
        <v>58</v>
      </c>
      <c r="I43" s="26" t="s">
        <v>20</v>
      </c>
      <c r="J43" s="26" t="s">
        <v>20</v>
      </c>
      <c r="K43" s="27">
        <f t="shared" si="3"/>
        <v>1</v>
      </c>
      <c r="L43" s="27">
        <f t="shared" si="4"/>
        <v>0</v>
      </c>
      <c r="M43" s="27">
        <f t="shared" si="5"/>
        <v>0</v>
      </c>
      <c r="N43" s="28">
        <f>IF(K43=1,SUM($K$7:K43),"")</f>
        <v>15</v>
      </c>
      <c r="O43" s="28">
        <f>IF(L43=1,SUM($L$7:L43),"")</f>
      </c>
      <c r="P43" s="28">
        <f>IF(M43=1,SUM($M$7:M43),"")</f>
      </c>
    </row>
    <row r="44" spans="1:16" s="15" customFormat="1" ht="15.75" customHeight="1">
      <c r="A44" s="21" t="s">
        <v>119</v>
      </c>
      <c r="B44" s="22" t="s">
        <v>120</v>
      </c>
      <c r="C44" s="23">
        <v>1973</v>
      </c>
      <c r="D44" s="23" t="s">
        <v>18</v>
      </c>
      <c r="E44" s="24" t="s">
        <v>14</v>
      </c>
      <c r="F44" s="22" t="s">
        <v>63</v>
      </c>
      <c r="G44" s="25">
        <v>0.03885416666666667</v>
      </c>
      <c r="H44" s="26" t="s">
        <v>20</v>
      </c>
      <c r="I44" s="26" t="s">
        <v>67</v>
      </c>
      <c r="J44" s="26" t="s">
        <v>20</v>
      </c>
      <c r="K44" s="27">
        <f t="shared" si="3"/>
        <v>0</v>
      </c>
      <c r="L44" s="27">
        <f t="shared" si="4"/>
        <v>1</v>
      </c>
      <c r="M44" s="27">
        <f t="shared" si="5"/>
        <v>0</v>
      </c>
      <c r="N44" s="28">
        <f>IF(K44=1,SUM($K$7:K44),"")</f>
      </c>
      <c r="O44" s="28">
        <f>IF(L44=1,SUM($L$7:L44),"")</f>
        <v>18</v>
      </c>
      <c r="P44" s="28">
        <f>IF(M44=1,SUM($M$7:M44),"")</f>
      </c>
    </row>
    <row r="45" spans="1:16" s="15" customFormat="1" ht="15.75" customHeight="1">
      <c r="A45" s="21" t="s">
        <v>121</v>
      </c>
      <c r="B45" s="22" t="s">
        <v>122</v>
      </c>
      <c r="C45" s="23">
        <v>1983</v>
      </c>
      <c r="D45" s="23" t="s">
        <v>18</v>
      </c>
      <c r="E45" s="24" t="s">
        <v>13</v>
      </c>
      <c r="F45" s="22" t="s">
        <v>123</v>
      </c>
      <c r="G45" s="25">
        <v>0.038981481481481485</v>
      </c>
      <c r="H45" s="26" t="s">
        <v>61</v>
      </c>
      <c r="I45" s="26" t="s">
        <v>20</v>
      </c>
      <c r="J45" s="26" t="s">
        <v>20</v>
      </c>
      <c r="K45" s="27">
        <f t="shared" si="3"/>
        <v>1</v>
      </c>
      <c r="L45" s="27">
        <f t="shared" si="4"/>
        <v>0</v>
      </c>
      <c r="M45" s="27">
        <f t="shared" si="5"/>
        <v>0</v>
      </c>
      <c r="N45" s="28">
        <f>IF(K45=1,SUM($K$7:K45),"")</f>
        <v>16</v>
      </c>
      <c r="O45" s="28">
        <f>IF(L45=1,SUM($L$7:L45),"")</f>
      </c>
      <c r="P45" s="28">
        <f>IF(M45=1,SUM($M$7:M45),"")</f>
      </c>
    </row>
    <row r="46" spans="1:16" s="15" customFormat="1" ht="15.75" customHeight="1">
      <c r="A46" s="21" t="s">
        <v>124</v>
      </c>
      <c r="B46" s="22" t="s">
        <v>125</v>
      </c>
      <c r="C46" s="23">
        <v>1977</v>
      </c>
      <c r="D46" s="23" t="s">
        <v>18</v>
      </c>
      <c r="E46" s="24" t="s">
        <v>13</v>
      </c>
      <c r="F46" s="22" t="s">
        <v>126</v>
      </c>
      <c r="G46" s="25">
        <v>0.03922453703703704</v>
      </c>
      <c r="H46" s="26" t="s">
        <v>64</v>
      </c>
      <c r="I46" s="26" t="s">
        <v>20</v>
      </c>
      <c r="J46" s="26" t="s">
        <v>20</v>
      </c>
      <c r="K46" s="27">
        <f t="shared" si="3"/>
        <v>1</v>
      </c>
      <c r="L46" s="27">
        <f t="shared" si="4"/>
        <v>0</v>
      </c>
      <c r="M46" s="27">
        <f t="shared" si="5"/>
        <v>0</v>
      </c>
      <c r="N46" s="28">
        <f>IF(K46=1,SUM($K$7:K46),"")</f>
        <v>17</v>
      </c>
      <c r="O46" s="28">
        <f>IF(L46=1,SUM($L$7:L46),"")</f>
      </c>
      <c r="P46" s="28">
        <f>IF(M46=1,SUM($M$7:M46),"")</f>
      </c>
    </row>
    <row r="47" spans="1:16" s="15" customFormat="1" ht="15.75" customHeight="1">
      <c r="A47" s="21" t="s">
        <v>127</v>
      </c>
      <c r="B47" s="22" t="s">
        <v>128</v>
      </c>
      <c r="C47" s="23">
        <v>1972</v>
      </c>
      <c r="D47" s="23" t="s">
        <v>40</v>
      </c>
      <c r="E47" s="24" t="s">
        <v>15</v>
      </c>
      <c r="F47" s="22" t="s">
        <v>126</v>
      </c>
      <c r="G47" s="25">
        <v>0.040949074074074075</v>
      </c>
      <c r="H47" s="26" t="s">
        <v>20</v>
      </c>
      <c r="I47" s="26" t="s">
        <v>20</v>
      </c>
      <c r="J47" s="26" t="s">
        <v>33</v>
      </c>
      <c r="K47" s="27">
        <f t="shared" si="3"/>
        <v>0</v>
      </c>
      <c r="L47" s="27">
        <f t="shared" si="4"/>
        <v>0</v>
      </c>
      <c r="M47" s="27">
        <f t="shared" si="5"/>
        <v>1</v>
      </c>
      <c r="N47" s="28">
        <f>IF(K47=1,SUM($K$7:K47),"")</f>
      </c>
      <c r="O47" s="28">
        <f>IF(L47=1,SUM($L$7:L47),"")</f>
      </c>
      <c r="P47" s="28">
        <f>IF(M47=1,SUM($M$7:M47),"")</f>
        <v>6</v>
      </c>
    </row>
    <row r="48" spans="1:16" s="15" customFormat="1" ht="15.75" customHeight="1">
      <c r="A48" s="21" t="s">
        <v>129</v>
      </c>
      <c r="B48" s="22" t="s">
        <v>130</v>
      </c>
      <c r="C48" s="23">
        <v>1955</v>
      </c>
      <c r="D48" s="23" t="s">
        <v>18</v>
      </c>
      <c r="E48" s="24" t="s">
        <v>14</v>
      </c>
      <c r="F48" s="22" t="s">
        <v>72</v>
      </c>
      <c r="G48" s="25">
        <v>0.04126157407407407</v>
      </c>
      <c r="H48" s="26" t="s">
        <v>20</v>
      </c>
      <c r="I48" s="26" t="s">
        <v>70</v>
      </c>
      <c r="J48" s="26" t="s">
        <v>20</v>
      </c>
      <c r="K48" s="27">
        <f t="shared" si="3"/>
        <v>0</v>
      </c>
      <c r="L48" s="27">
        <f t="shared" si="4"/>
        <v>1</v>
      </c>
      <c r="M48" s="27">
        <f t="shared" si="5"/>
        <v>0</v>
      </c>
      <c r="N48" s="28">
        <f>IF(K48=1,SUM($K$7:K48),"")</f>
      </c>
      <c r="O48" s="28">
        <f>IF(L48=1,SUM($L$7:L48),"")</f>
        <v>19</v>
      </c>
      <c r="P48" s="28">
        <f>IF(M48=1,SUM($M$7:M48),"")</f>
      </c>
    </row>
    <row r="49" spans="1:16" s="15" customFormat="1" ht="15.75" customHeight="1">
      <c r="A49" s="21" t="s">
        <v>131</v>
      </c>
      <c r="B49" s="22" t="s">
        <v>132</v>
      </c>
      <c r="C49" s="23">
        <v>1998</v>
      </c>
      <c r="D49" s="23" t="s">
        <v>40</v>
      </c>
      <c r="E49" s="24" t="s">
        <v>15</v>
      </c>
      <c r="F49" s="22" t="s">
        <v>133</v>
      </c>
      <c r="G49" s="25">
        <v>0.042025462962962966</v>
      </c>
      <c r="H49" s="26" t="s">
        <v>20</v>
      </c>
      <c r="I49" s="26" t="s">
        <v>20</v>
      </c>
      <c r="J49" s="26" t="s">
        <v>36</v>
      </c>
      <c r="K49" s="27">
        <f t="shared" si="3"/>
        <v>0</v>
      </c>
      <c r="L49" s="27">
        <f t="shared" si="4"/>
        <v>0</v>
      </c>
      <c r="M49" s="27">
        <f t="shared" si="5"/>
        <v>1</v>
      </c>
      <c r="N49" s="28">
        <f>IF(K49=1,SUM($K$7:K49),"")</f>
      </c>
      <c r="O49" s="28">
        <f>IF(L49=1,SUM($L$7:L49),"")</f>
      </c>
      <c r="P49" s="28">
        <f>IF(M49=1,SUM($M$7:M49),"")</f>
        <v>7</v>
      </c>
    </row>
    <row r="50" spans="1:16" s="15" customFormat="1" ht="15.75" customHeight="1">
      <c r="A50" s="21" t="s">
        <v>134</v>
      </c>
      <c r="B50" s="22" t="s">
        <v>135</v>
      </c>
      <c r="C50" s="23">
        <v>1986</v>
      </c>
      <c r="D50" s="23" t="s">
        <v>40</v>
      </c>
      <c r="E50" s="24" t="s">
        <v>15</v>
      </c>
      <c r="F50" s="22" t="s">
        <v>136</v>
      </c>
      <c r="G50" s="25">
        <v>0.04231481481481481</v>
      </c>
      <c r="H50" s="26" t="s">
        <v>20</v>
      </c>
      <c r="I50" s="26" t="s">
        <v>20</v>
      </c>
      <c r="J50" s="26" t="s">
        <v>38</v>
      </c>
      <c r="K50" s="27">
        <f t="shared" si="3"/>
        <v>0</v>
      </c>
      <c r="L50" s="27">
        <f t="shared" si="4"/>
        <v>0</v>
      </c>
      <c r="M50" s="27">
        <f t="shared" si="5"/>
        <v>1</v>
      </c>
      <c r="N50" s="28">
        <f>IF(K50=1,SUM($K$7:K50),"")</f>
      </c>
      <c r="O50" s="28">
        <f>IF(L50=1,SUM($L$7:L50),"")</f>
      </c>
      <c r="P50" s="28">
        <f>IF(M50=1,SUM($M$7:M50),"")</f>
        <v>8</v>
      </c>
    </row>
    <row r="51" spans="1:16" s="15" customFormat="1" ht="15.75" customHeight="1">
      <c r="A51" s="21" t="s">
        <v>137</v>
      </c>
      <c r="B51" s="22" t="s">
        <v>138</v>
      </c>
      <c r="C51" s="23">
        <v>1946</v>
      </c>
      <c r="D51" s="23" t="s">
        <v>18</v>
      </c>
      <c r="E51" s="24" t="s">
        <v>14</v>
      </c>
      <c r="F51" s="22" t="s">
        <v>139</v>
      </c>
      <c r="G51" s="25">
        <v>0.04266203703703703</v>
      </c>
      <c r="H51" s="26" t="s">
        <v>20</v>
      </c>
      <c r="I51" s="26" t="s">
        <v>73</v>
      </c>
      <c r="J51" s="26" t="s">
        <v>20</v>
      </c>
      <c r="K51" s="27">
        <f t="shared" si="3"/>
        <v>0</v>
      </c>
      <c r="L51" s="27">
        <f t="shared" si="4"/>
        <v>1</v>
      </c>
      <c r="M51" s="27">
        <f t="shared" si="5"/>
        <v>0</v>
      </c>
      <c r="N51" s="28">
        <f>IF(K51=1,SUM($K$7:K51),"")</f>
      </c>
      <c r="O51" s="28">
        <f>IF(L51=1,SUM($L$7:L51),"")</f>
        <v>20</v>
      </c>
      <c r="P51" s="28">
        <f>IF(M51=1,SUM($M$7:M51),"")</f>
      </c>
    </row>
    <row r="52" spans="1:16" s="15" customFormat="1" ht="15.75" customHeight="1">
      <c r="A52" s="21" t="s">
        <v>140</v>
      </c>
      <c r="B52" s="22" t="s">
        <v>141</v>
      </c>
      <c r="C52" s="23">
        <v>1985</v>
      </c>
      <c r="D52" s="23" t="s">
        <v>18</v>
      </c>
      <c r="E52" s="24" t="s">
        <v>13</v>
      </c>
      <c r="F52" s="22" t="s">
        <v>142</v>
      </c>
      <c r="G52" s="25">
        <v>0.04446759259259259</v>
      </c>
      <c r="H52" s="26" t="s">
        <v>67</v>
      </c>
      <c r="I52" s="26" t="s">
        <v>20</v>
      </c>
      <c r="J52" s="26" t="s">
        <v>20</v>
      </c>
      <c r="K52" s="27">
        <f t="shared" si="3"/>
        <v>1</v>
      </c>
      <c r="L52" s="27">
        <f t="shared" si="4"/>
        <v>0</v>
      </c>
      <c r="M52" s="27">
        <f t="shared" si="5"/>
        <v>0</v>
      </c>
      <c r="N52" s="28">
        <f>IF(K52=1,SUM($K$7:K52),"")</f>
        <v>18</v>
      </c>
      <c r="O52" s="28">
        <f>IF(L52=1,SUM($L$7:L52),"")</f>
      </c>
      <c r="P52" s="28">
        <f>IF(M52=1,SUM($M$7:M52),"")</f>
      </c>
    </row>
    <row r="53" spans="1:16" s="15" customFormat="1" ht="15.75" customHeight="1">
      <c r="A53" s="21" t="s">
        <v>143</v>
      </c>
      <c r="B53" s="22" t="s">
        <v>144</v>
      </c>
      <c r="C53" s="23">
        <v>1956</v>
      </c>
      <c r="D53" s="23" t="s">
        <v>18</v>
      </c>
      <c r="E53" s="24" t="s">
        <v>14</v>
      </c>
      <c r="F53" s="22" t="s">
        <v>145</v>
      </c>
      <c r="G53" s="25">
        <v>0.044641203703703704</v>
      </c>
      <c r="H53" s="26" t="s">
        <v>20</v>
      </c>
      <c r="I53" s="26" t="s">
        <v>75</v>
      </c>
      <c r="J53" s="26" t="s">
        <v>20</v>
      </c>
      <c r="K53" s="27">
        <f t="shared" si="3"/>
        <v>0</v>
      </c>
      <c r="L53" s="27">
        <f t="shared" si="4"/>
        <v>1</v>
      </c>
      <c r="M53" s="27">
        <f t="shared" si="5"/>
        <v>0</v>
      </c>
      <c r="N53" s="28">
        <f>IF(K53=1,SUM($K$7:K53),"")</f>
      </c>
      <c r="O53" s="28">
        <f>IF(L53=1,SUM($L$7:L53),"")</f>
        <v>21</v>
      </c>
      <c r="P53" s="28">
        <f>IF(M53=1,SUM($M$7:M53),"")</f>
      </c>
    </row>
    <row r="54" spans="1:16" s="15" customFormat="1" ht="15.75" customHeight="1">
      <c r="A54" s="21" t="s">
        <v>146</v>
      </c>
      <c r="B54" s="22" t="s">
        <v>147</v>
      </c>
      <c r="C54" s="23">
        <v>1971</v>
      </c>
      <c r="D54" s="23" t="s">
        <v>18</v>
      </c>
      <c r="E54" s="24" t="s">
        <v>14</v>
      </c>
      <c r="F54" s="22" t="s">
        <v>148</v>
      </c>
      <c r="G54" s="25">
        <v>0.04587962962962963</v>
      </c>
      <c r="H54" s="26" t="s">
        <v>20</v>
      </c>
      <c r="I54" s="26" t="s">
        <v>78</v>
      </c>
      <c r="J54" s="26" t="s">
        <v>20</v>
      </c>
      <c r="K54" s="27">
        <f t="shared" si="3"/>
        <v>0</v>
      </c>
      <c r="L54" s="27">
        <f t="shared" si="4"/>
        <v>1</v>
      </c>
      <c r="M54" s="27">
        <f t="shared" si="5"/>
        <v>0</v>
      </c>
      <c r="N54" s="28">
        <f>IF(K54=1,SUM($K$7:K54),"")</f>
      </c>
      <c r="O54" s="28">
        <f>IF(L54=1,SUM($L$7:L54),"")</f>
        <v>22</v>
      </c>
      <c r="P54" s="28">
        <f>IF(M54=1,SUM($M$7:M54),"")</f>
      </c>
    </row>
    <row r="55" spans="1:16" s="15" customFormat="1" ht="15.75" customHeight="1">
      <c r="A55" s="21" t="s">
        <v>149</v>
      </c>
      <c r="B55" s="22" t="s">
        <v>150</v>
      </c>
      <c r="C55" s="23">
        <v>1956</v>
      </c>
      <c r="D55" s="23" t="s">
        <v>15</v>
      </c>
      <c r="E55" s="24" t="s">
        <v>15</v>
      </c>
      <c r="F55" s="22" t="s">
        <v>151</v>
      </c>
      <c r="G55" s="25">
        <v>0.04603009259259259</v>
      </c>
      <c r="H55" s="26" t="s">
        <v>20</v>
      </c>
      <c r="I55" s="26" t="s">
        <v>20</v>
      </c>
      <c r="J55" s="26" t="s">
        <v>42</v>
      </c>
      <c r="K55" s="27">
        <f t="shared" si="3"/>
        <v>0</v>
      </c>
      <c r="L55" s="27">
        <f t="shared" si="4"/>
        <v>0</v>
      </c>
      <c r="M55" s="27">
        <f t="shared" si="5"/>
        <v>1</v>
      </c>
      <c r="N55" s="28">
        <f>IF(K55=1,SUM($K$7:K55),"")</f>
      </c>
      <c r="O55" s="28">
        <f>IF(L55=1,SUM($L$7:L55),"")</f>
      </c>
      <c r="P55" s="28">
        <f>IF(M55=1,SUM($M$7:M55),"")</f>
        <v>9</v>
      </c>
    </row>
    <row r="56" spans="1:16" s="15" customFormat="1" ht="15.75" customHeight="1">
      <c r="A56" s="21" t="s">
        <v>152</v>
      </c>
      <c r="B56" s="22" t="s">
        <v>153</v>
      </c>
      <c r="C56" s="23">
        <v>1994</v>
      </c>
      <c r="D56" s="23" t="s">
        <v>18</v>
      </c>
      <c r="E56" s="24" t="s">
        <v>13</v>
      </c>
      <c r="F56" s="22" t="s">
        <v>109</v>
      </c>
      <c r="G56" s="25">
        <v>0.04604166666666667</v>
      </c>
      <c r="H56" s="26" t="s">
        <v>70</v>
      </c>
      <c r="I56" s="26" t="s">
        <v>20</v>
      </c>
      <c r="J56" s="26" t="s">
        <v>20</v>
      </c>
      <c r="K56" s="27">
        <f t="shared" si="3"/>
        <v>1</v>
      </c>
      <c r="L56" s="27">
        <f t="shared" si="4"/>
        <v>0</v>
      </c>
      <c r="M56" s="27">
        <f t="shared" si="5"/>
        <v>0</v>
      </c>
      <c r="N56" s="28">
        <f>IF(K56=1,SUM($K$7:K56),"")</f>
        <v>19</v>
      </c>
      <c r="O56" s="28">
        <f>IF(L56=1,SUM($L$7:L56),"")</f>
      </c>
      <c r="P56" s="28">
        <f>IF(M56=1,SUM($M$7:M56),"")</f>
      </c>
    </row>
    <row r="57" spans="1:16" s="15" customFormat="1" ht="15.75" customHeight="1">
      <c r="A57" s="21" t="s">
        <v>154</v>
      </c>
      <c r="B57" s="22" t="s">
        <v>155</v>
      </c>
      <c r="C57" s="23">
        <v>1985</v>
      </c>
      <c r="D57" s="23" t="s">
        <v>18</v>
      </c>
      <c r="E57" s="24" t="s">
        <v>13</v>
      </c>
      <c r="F57" s="22" t="s">
        <v>142</v>
      </c>
      <c r="G57" s="25">
        <v>0.046724537037037044</v>
      </c>
      <c r="H57" s="26" t="s">
        <v>73</v>
      </c>
      <c r="I57" s="26" t="s">
        <v>20</v>
      </c>
      <c r="J57" s="26" t="s">
        <v>20</v>
      </c>
      <c r="K57" s="27">
        <f t="shared" si="3"/>
        <v>1</v>
      </c>
      <c r="L57" s="27">
        <f t="shared" si="4"/>
        <v>0</v>
      </c>
      <c r="M57" s="27">
        <f t="shared" si="5"/>
        <v>0</v>
      </c>
      <c r="N57" s="28">
        <f>IF(K57=1,SUM($K$7:K57),"")</f>
        <v>20</v>
      </c>
      <c r="O57" s="28">
        <f>IF(L57=1,SUM($L$7:L57),"")</f>
      </c>
      <c r="P57" s="28">
        <f>IF(M57=1,SUM($M$7:M57),"")</f>
      </c>
    </row>
    <row r="58" spans="1:16" s="15" customFormat="1" ht="15.75" customHeight="1">
      <c r="A58" s="21" t="s">
        <v>156</v>
      </c>
      <c r="B58" s="22" t="s">
        <v>157</v>
      </c>
      <c r="C58" s="23">
        <v>1952</v>
      </c>
      <c r="D58" s="23" t="s">
        <v>18</v>
      </c>
      <c r="E58" s="24" t="s">
        <v>14</v>
      </c>
      <c r="F58" s="22" t="s">
        <v>158</v>
      </c>
      <c r="G58" s="25">
        <v>0.04736111111111111</v>
      </c>
      <c r="H58" s="26" t="s">
        <v>20</v>
      </c>
      <c r="I58" s="26" t="s">
        <v>80</v>
      </c>
      <c r="J58" s="26" t="s">
        <v>20</v>
      </c>
      <c r="K58" s="27">
        <f t="shared" si="3"/>
        <v>0</v>
      </c>
      <c r="L58" s="27">
        <f t="shared" si="4"/>
        <v>1</v>
      </c>
      <c r="M58" s="27">
        <f t="shared" si="5"/>
        <v>0</v>
      </c>
      <c r="N58" s="28">
        <f>IF(K58=1,SUM($K$7:K58),"")</f>
      </c>
      <c r="O58" s="28">
        <f>IF(L58=1,SUM($L$7:L58),"")</f>
        <v>23</v>
      </c>
      <c r="P58" s="28">
        <f>IF(M58=1,SUM($M$7:M58),"")</f>
      </c>
    </row>
    <row r="59" spans="1:16" s="15" customFormat="1" ht="15.75" customHeight="1">
      <c r="A59" s="21" t="s">
        <v>159</v>
      </c>
      <c r="B59" s="22" t="s">
        <v>160</v>
      </c>
      <c r="C59" s="23">
        <v>1950</v>
      </c>
      <c r="D59" s="23" t="s">
        <v>18</v>
      </c>
      <c r="E59" s="24" t="s">
        <v>14</v>
      </c>
      <c r="F59" s="22" t="s">
        <v>161</v>
      </c>
      <c r="G59" s="25">
        <v>0.0487962962962963</v>
      </c>
      <c r="H59" s="26" t="s">
        <v>20</v>
      </c>
      <c r="I59" s="26" t="s">
        <v>83</v>
      </c>
      <c r="J59" s="26" t="s">
        <v>20</v>
      </c>
      <c r="K59" s="27">
        <f t="shared" si="3"/>
        <v>0</v>
      </c>
      <c r="L59" s="27">
        <f t="shared" si="4"/>
        <v>1</v>
      </c>
      <c r="M59" s="27">
        <f t="shared" si="5"/>
        <v>0</v>
      </c>
      <c r="N59" s="28">
        <f>IF(K59=1,SUM($K$7:K59),"")</f>
      </c>
      <c r="O59" s="28">
        <f>IF(L59=1,SUM($L$7:L59),"")</f>
        <v>24</v>
      </c>
      <c r="P59" s="28">
        <f>IF(M59=1,SUM($M$7:M59),"")</f>
      </c>
    </row>
    <row r="60" spans="1:16" s="15" customFormat="1" ht="15.75" customHeight="1">
      <c r="A60" s="21" t="s">
        <v>162</v>
      </c>
      <c r="B60" s="22" t="s">
        <v>163</v>
      </c>
      <c r="C60" s="23">
        <v>1965</v>
      </c>
      <c r="D60" s="23" t="s">
        <v>18</v>
      </c>
      <c r="E60" s="24" t="s">
        <v>14</v>
      </c>
      <c r="F60" s="22" t="s">
        <v>49</v>
      </c>
      <c r="G60" s="25">
        <v>0.049305555555555554</v>
      </c>
      <c r="H60" s="26" t="s">
        <v>20</v>
      </c>
      <c r="I60" s="26" t="s">
        <v>86</v>
      </c>
      <c r="J60" s="26" t="s">
        <v>20</v>
      </c>
      <c r="K60" s="27">
        <f t="shared" si="3"/>
        <v>0</v>
      </c>
      <c r="L60" s="27">
        <f t="shared" si="4"/>
        <v>1</v>
      </c>
      <c r="M60" s="27">
        <f t="shared" si="5"/>
        <v>0</v>
      </c>
      <c r="N60" s="28">
        <f>IF(K60=1,SUM($K$7:K60),"")</f>
      </c>
      <c r="O60" s="28">
        <f>IF(L60=1,SUM($L$7:L60),"")</f>
        <v>25</v>
      </c>
      <c r="P60" s="28">
        <f>IF(M60=1,SUM($M$7:M60),"")</f>
      </c>
    </row>
    <row r="61" spans="1:16" s="15" customFormat="1" ht="15.75" customHeight="1">
      <c r="A61" s="21" t="s">
        <v>164</v>
      </c>
      <c r="B61" s="22" t="s">
        <v>165</v>
      </c>
      <c r="C61" s="23">
        <v>1980</v>
      </c>
      <c r="D61" s="23" t="s">
        <v>40</v>
      </c>
      <c r="E61" s="24" t="s">
        <v>15</v>
      </c>
      <c r="F61" s="22" t="s">
        <v>142</v>
      </c>
      <c r="G61" s="25">
        <v>0.0503125</v>
      </c>
      <c r="H61" s="26" t="s">
        <v>20</v>
      </c>
      <c r="I61" s="26" t="s">
        <v>20</v>
      </c>
      <c r="J61" s="26" t="s">
        <v>44</v>
      </c>
      <c r="K61" s="27">
        <f t="shared" si="3"/>
        <v>0</v>
      </c>
      <c r="L61" s="27">
        <f t="shared" si="4"/>
        <v>0</v>
      </c>
      <c r="M61" s="27">
        <f t="shared" si="5"/>
        <v>1</v>
      </c>
      <c r="N61" s="28">
        <f>IF(K61=1,SUM($K$7:K61),"")</f>
      </c>
      <c r="O61" s="28">
        <f>IF(L61=1,SUM($L$7:L61),"")</f>
      </c>
      <c r="P61" s="28">
        <f>IF(M61=1,SUM($M$7:M61),"")</f>
        <v>10</v>
      </c>
    </row>
    <row r="62" spans="1:16" s="15" customFormat="1" ht="15.75" customHeight="1">
      <c r="A62" s="21" t="s">
        <v>166</v>
      </c>
      <c r="B62" s="22" t="s">
        <v>167</v>
      </c>
      <c r="C62" s="23">
        <v>1950</v>
      </c>
      <c r="D62" s="23" t="s">
        <v>18</v>
      </c>
      <c r="E62" s="24" t="s">
        <v>14</v>
      </c>
      <c r="F62" s="22" t="s">
        <v>72</v>
      </c>
      <c r="G62" s="25">
        <v>0.05251157407407408</v>
      </c>
      <c r="H62" s="26" t="s">
        <v>20</v>
      </c>
      <c r="I62" s="26" t="s">
        <v>89</v>
      </c>
      <c r="J62" s="26" t="s">
        <v>20</v>
      </c>
      <c r="K62" s="27">
        <f t="shared" si="3"/>
        <v>0</v>
      </c>
      <c r="L62" s="27">
        <f t="shared" si="4"/>
        <v>1</v>
      </c>
      <c r="M62" s="27">
        <f t="shared" si="5"/>
        <v>0</v>
      </c>
      <c r="N62" s="28">
        <f>IF(K62=1,SUM($K$7:K62),"")</f>
      </c>
      <c r="O62" s="28">
        <f>IF(L62=1,SUM($L$7:L62),"")</f>
        <v>26</v>
      </c>
      <c r="P62" s="28">
        <f>IF(M62=1,SUM($M$7:M62),"")</f>
      </c>
    </row>
    <row r="63" spans="1:16" s="15" customFormat="1" ht="15.75" customHeight="1">
      <c r="A63" s="21" t="s">
        <v>168</v>
      </c>
      <c r="B63" s="22" t="s">
        <v>169</v>
      </c>
      <c r="C63" s="23">
        <v>1956</v>
      </c>
      <c r="D63" s="23" t="s">
        <v>40</v>
      </c>
      <c r="E63" s="24" t="s">
        <v>15</v>
      </c>
      <c r="F63" s="22" t="s">
        <v>72</v>
      </c>
      <c r="G63" s="25">
        <v>0.053252314814814815</v>
      </c>
      <c r="H63" s="26" t="s">
        <v>20</v>
      </c>
      <c r="I63" s="26" t="s">
        <v>20</v>
      </c>
      <c r="J63" s="26" t="s">
        <v>47</v>
      </c>
      <c r="K63" s="27">
        <f t="shared" si="3"/>
        <v>0</v>
      </c>
      <c r="L63" s="27">
        <f t="shared" si="4"/>
        <v>0</v>
      </c>
      <c r="M63" s="27">
        <f t="shared" si="5"/>
        <v>1</v>
      </c>
      <c r="N63" s="28">
        <f>IF(K63=1,SUM($K$7:K63),"")</f>
      </c>
      <c r="O63" s="28">
        <f>IF(L63=1,SUM($L$7:L63),"")</f>
      </c>
      <c r="P63" s="28">
        <f>IF(M63=1,SUM($M$7:M63),"")</f>
        <v>11</v>
      </c>
    </row>
    <row r="64" spans="1:16" s="15" customFormat="1" ht="15.75" customHeight="1">
      <c r="A64" s="21" t="s">
        <v>170</v>
      </c>
      <c r="B64" s="22" t="s">
        <v>171</v>
      </c>
      <c r="C64" s="23">
        <v>1968</v>
      </c>
      <c r="D64" s="23" t="s">
        <v>18</v>
      </c>
      <c r="E64" s="24" t="s">
        <v>14</v>
      </c>
      <c r="F64" s="22" t="s">
        <v>172</v>
      </c>
      <c r="G64" s="25">
        <v>0.053391203703703705</v>
      </c>
      <c r="H64" s="26" t="s">
        <v>20</v>
      </c>
      <c r="I64" s="26" t="s">
        <v>91</v>
      </c>
      <c r="J64" s="26" t="s">
        <v>20</v>
      </c>
      <c r="K64" s="27">
        <f t="shared" si="3"/>
        <v>0</v>
      </c>
      <c r="L64" s="27">
        <f t="shared" si="4"/>
        <v>1</v>
      </c>
      <c r="M64" s="27">
        <f t="shared" si="5"/>
        <v>0</v>
      </c>
      <c r="N64" s="28">
        <f>IF(K64=1,SUM($K$7:K64),"")</f>
      </c>
      <c r="O64" s="28">
        <f>IF(L64=1,SUM($L$7:L64),"")</f>
        <v>27</v>
      </c>
      <c r="P64" s="28">
        <f>IF(M64=1,SUM($M$7:M64),"")</f>
      </c>
    </row>
    <row r="65" spans="1:16" s="15" customFormat="1" ht="15.75" customHeight="1">
      <c r="A65" s="21" t="s">
        <v>173</v>
      </c>
      <c r="B65" s="22" t="s">
        <v>174</v>
      </c>
      <c r="C65" s="23">
        <v>1966</v>
      </c>
      <c r="D65" s="23" t="s">
        <v>18</v>
      </c>
      <c r="E65" s="24" t="s">
        <v>14</v>
      </c>
      <c r="F65" s="22" t="s">
        <v>142</v>
      </c>
      <c r="G65" s="25">
        <v>0.059895833333333336</v>
      </c>
      <c r="H65" s="26" t="s">
        <v>20</v>
      </c>
      <c r="I65" s="26" t="s">
        <v>94</v>
      </c>
      <c r="J65" s="26" t="s">
        <v>20</v>
      </c>
      <c r="K65" s="27">
        <f t="shared" si="3"/>
        <v>0</v>
      </c>
      <c r="L65" s="27">
        <f t="shared" si="4"/>
        <v>1</v>
      </c>
      <c r="M65" s="27">
        <f t="shared" si="5"/>
        <v>0</v>
      </c>
      <c r="N65" s="28">
        <f>IF(K65=1,SUM($K$7:K65),"")</f>
      </c>
      <c r="O65" s="28">
        <f>IF(L65=1,SUM($L$7:L65),"")</f>
        <v>28</v>
      </c>
      <c r="P65" s="28">
        <f>IF(M65=1,SUM($M$7:M65),"")</f>
      </c>
    </row>
    <row r="66" spans="1:16" s="15" customFormat="1" ht="15.75" customHeight="1" thickBot="1">
      <c r="A66" s="21" t="s">
        <v>175</v>
      </c>
      <c r="B66" s="22" t="s">
        <v>176</v>
      </c>
      <c r="C66" s="23">
        <v>1976</v>
      </c>
      <c r="D66" s="23" t="s">
        <v>18</v>
      </c>
      <c r="E66" s="24" t="s">
        <v>14</v>
      </c>
      <c r="F66" s="22" t="s">
        <v>142</v>
      </c>
      <c r="G66" s="25">
        <v>0.05990740740740741</v>
      </c>
      <c r="H66" s="26" t="s">
        <v>20</v>
      </c>
      <c r="I66" s="26" t="s">
        <v>97</v>
      </c>
      <c r="J66" s="26" t="s">
        <v>20</v>
      </c>
      <c r="K66" s="27">
        <f t="shared" si="3"/>
        <v>0</v>
      </c>
      <c r="L66" s="27">
        <f t="shared" si="4"/>
        <v>1</v>
      </c>
      <c r="M66" s="27">
        <f t="shared" si="5"/>
        <v>0</v>
      </c>
      <c r="N66" s="28">
        <f>IF(K66=1,SUM($K$7:K66),"")</f>
      </c>
      <c r="O66" s="28">
        <f>IF(L66=1,SUM($L$7:L66),"")</f>
        <v>29</v>
      </c>
      <c r="P66" s="28">
        <f>IF(M66=1,SUM($M$7:M66),"")</f>
      </c>
    </row>
    <row r="67" spans="1:13" s="15" customFormat="1" ht="15.75" thickTop="1">
      <c r="A67" s="32"/>
      <c r="B67" s="33"/>
      <c r="C67" s="34"/>
      <c r="D67" s="34"/>
      <c r="E67" s="34"/>
      <c r="F67" s="33"/>
      <c r="G67" s="35"/>
      <c r="H67" s="32"/>
      <c r="I67" s="32"/>
      <c r="J67" s="32"/>
      <c r="K67" s="36"/>
      <c r="L67" s="36"/>
      <c r="M67" s="36"/>
    </row>
    <row r="68" spans="1:13" s="15" customFormat="1" ht="15">
      <c r="A68" s="37" t="s">
        <v>179</v>
      </c>
      <c r="B68" s="39"/>
      <c r="C68" s="40"/>
      <c r="D68" s="40"/>
      <c r="E68" s="40"/>
      <c r="F68" s="39"/>
      <c r="G68" s="38"/>
      <c r="H68" s="6"/>
      <c r="I68" s="6"/>
      <c r="J68" s="6"/>
      <c r="K68" s="12"/>
      <c r="L68" s="12"/>
      <c r="M68" s="12"/>
    </row>
    <row r="69" spans="1:13" s="15" customFormat="1" ht="15">
      <c r="A69" s="6"/>
      <c r="B69" s="39"/>
      <c r="C69" s="40"/>
      <c r="D69" s="40"/>
      <c r="E69" s="40"/>
      <c r="F69" s="39"/>
      <c r="G69" s="38"/>
      <c r="H69" s="6"/>
      <c r="I69" s="6"/>
      <c r="J69" s="6"/>
      <c r="K69" s="12"/>
      <c r="L69" s="12"/>
      <c r="M69" s="12"/>
    </row>
    <row r="70" spans="1:13" s="15" customFormat="1" ht="15">
      <c r="A70" s="37" t="s">
        <v>180</v>
      </c>
      <c r="B70" s="6"/>
      <c r="C70" s="39"/>
      <c r="D70" s="40"/>
      <c r="E70" s="40"/>
      <c r="F70" s="42" t="s">
        <v>181</v>
      </c>
      <c r="G70" s="38"/>
      <c r="H70" s="6"/>
      <c r="I70" s="6"/>
      <c r="J70" s="6"/>
      <c r="K70" s="12"/>
      <c r="L70" s="12"/>
      <c r="M70" s="12"/>
    </row>
    <row r="71" spans="1:13" s="15" customFormat="1" ht="15">
      <c r="A71" s="41" t="s">
        <v>177</v>
      </c>
      <c r="B71" s="38" t="s">
        <v>178</v>
      </c>
      <c r="C71" s="38"/>
      <c r="D71" s="40"/>
      <c r="E71" s="40"/>
      <c r="F71" s="39"/>
      <c r="G71" s="38"/>
      <c r="H71" s="6"/>
      <c r="I71" s="6"/>
      <c r="J71" s="6"/>
      <c r="K71" s="12"/>
      <c r="L71" s="12"/>
      <c r="M71" s="12"/>
    </row>
  </sheetData>
  <sheetProtection/>
  <printOptions horizontalCentered="1"/>
  <pageMargins left="0.3937007874015748" right="0.3937007874015748" top="0.2" bottom="0.2" header="0" footer="0"/>
  <pageSetup blackAndWhite="1" fitToHeight="1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Věznice Odolov</dc:creator>
  <cp:keywords/>
  <dc:description/>
  <cp:lastModifiedBy>Věznice Odolov</cp:lastModifiedBy>
  <dcterms:created xsi:type="dcterms:W3CDTF">2016-01-02T18:29:18Z</dcterms:created>
  <dcterms:modified xsi:type="dcterms:W3CDTF">2016-01-02T18:36:50Z</dcterms:modified>
  <cp:category/>
  <cp:version/>
  <cp:contentType/>
  <cp:contentStatus/>
</cp:coreProperties>
</file>